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1月新城镇岗位社保补贴公示表" sheetId="5" r:id="rId1"/>
    <sheet name="12月新城镇岗位岗位补贴公示表" sheetId="3" r:id="rId2"/>
    <sheet name="12月份乡村岗位补贴公示表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'12月新城镇岗位岗位补贴公示表'!$A$3:$G$306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<sst xmlns="http://schemas.openxmlformats.org/spreadsheetml/2006/main" count="646" uniqueCount="200">
  <si>
    <t>2026年1月份博山区新城镇公益性岗位社保补贴公示表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</si>
  <si>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</si>
  <si>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</si>
  <si>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</si>
  <si>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</si>
  <si>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</si>
  <si>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</si>
  <si>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</si>
  <si>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</si>
  <si>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</si>
  <si>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合计</t>
  </si>
  <si>
    <t>2025年12月份博山区新城镇公益性岗位补贴公示表</t>
  </si>
  <si>
    <t>.</t>
  </si>
  <si>
    <t>2025年12月份博山区乡村公益性岗位补贴公示表</t>
  </si>
  <si>
    <t>镇（街道）</t>
  </si>
  <si>
    <t>村</t>
  </si>
  <si>
    <t>年龄</t>
  </si>
  <si>
    <t>性别</t>
  </si>
  <si>
    <t>出勤时间（小时）</t>
  </si>
  <si>
    <t>岗位补贴（元/小时）</t>
  </si>
  <si>
    <t>补贴金额（元）</t>
  </si>
  <si>
    <t>37030419******4212</t>
  </si>
  <si>
    <t>男</t>
  </si>
  <si>
    <t>农村大龄人员</t>
  </si>
  <si>
    <t>37030419******422X</t>
  </si>
  <si>
    <t>女</t>
  </si>
  <si>
    <t>37030419******412X</t>
  </si>
  <si>
    <t>37030419******4231</t>
  </si>
  <si>
    <t>37091919******5328</t>
  </si>
  <si>
    <t>37030419******4221</t>
  </si>
  <si>
    <t>脱贫享受政策人口</t>
  </si>
  <si>
    <t>37030419******5113</t>
  </si>
  <si>
    <t>37091919******4925</t>
  </si>
  <si>
    <t>37030419******4916</t>
  </si>
  <si>
    <t>37030419******4926</t>
  </si>
  <si>
    <t>37030419******4917</t>
  </si>
  <si>
    <t>37030419******4910</t>
  </si>
  <si>
    <t>37030419******4922</t>
  </si>
  <si>
    <t>37030419******4929</t>
  </si>
  <si>
    <t>23102519******4628</t>
  </si>
  <si>
    <t>37030419******5328</t>
  </si>
  <si>
    <t>37030419******5320</t>
  </si>
  <si>
    <t>37030419******4715</t>
  </si>
  <si>
    <t>37030419******4924</t>
  </si>
  <si>
    <t>37030419******5346</t>
  </si>
  <si>
    <t>37030419******4925</t>
  </si>
  <si>
    <t>37030419******4928</t>
  </si>
  <si>
    <t>37030419******5560</t>
  </si>
  <si>
    <t>37030419******4912</t>
  </si>
  <si>
    <t>37030419******532X</t>
  </si>
  <si>
    <t>37030419******4753</t>
  </si>
  <si>
    <t>37030419******4751</t>
  </si>
  <si>
    <t>37030419******5123</t>
  </si>
  <si>
    <t>37030419******5137</t>
  </si>
  <si>
    <t>37030419******5143</t>
  </si>
  <si>
    <t>37030419******5129</t>
  </si>
  <si>
    <t>37030419******5119</t>
  </si>
  <si>
    <t>37030419******492X</t>
  </si>
  <si>
    <t>37030419******4920</t>
  </si>
  <si>
    <t>37030419******5156</t>
  </si>
  <si>
    <t>37030419******4721</t>
  </si>
  <si>
    <t>37030419******4727</t>
  </si>
  <si>
    <t>37030419******4732</t>
  </si>
  <si>
    <t>37030419******471X</t>
  </si>
  <si>
    <t>37030419******4729</t>
  </si>
  <si>
    <t>37030419******4711</t>
  </si>
  <si>
    <t>37030419******5310</t>
  </si>
  <si>
    <t>37030419******5315</t>
  </si>
  <si>
    <t>37030419******5128</t>
  </si>
  <si>
    <t>37030419******5335</t>
  </si>
  <si>
    <t>37030419******5110</t>
  </si>
  <si>
    <t>37030419******531X</t>
  </si>
  <si>
    <t>37030419******512X</t>
  </si>
  <si>
    <t>37030419******4714</t>
  </si>
  <si>
    <t>37030419******4718</t>
  </si>
  <si>
    <t>37082219******4245</t>
  </si>
  <si>
    <t>37030419******6813</t>
  </si>
  <si>
    <t>37030419******4136</t>
  </si>
  <si>
    <t>37030419******4128</t>
  </si>
  <si>
    <t>37030419******4126</t>
  </si>
  <si>
    <t>37030419******4116</t>
  </si>
  <si>
    <t>37030419******4110</t>
  </si>
  <si>
    <t>37030419******4124</t>
  </si>
  <si>
    <t>37030419******4123</t>
  </si>
  <si>
    <t>37030419******4129</t>
  </si>
  <si>
    <t>37030419******6814</t>
  </si>
  <si>
    <t>37030419******6827</t>
  </si>
  <si>
    <t>37030419******6819</t>
  </si>
  <si>
    <t>37030419******6841</t>
  </si>
  <si>
    <t>37030419******6567</t>
  </si>
  <si>
    <t>37030419******6519</t>
  </si>
  <si>
    <t>37030419******6526</t>
  </si>
  <si>
    <t>37030419******6541</t>
  </si>
  <si>
    <t>37030419******654X</t>
  </si>
  <si>
    <t>37030219******6044</t>
  </si>
  <si>
    <t>37030419******6565</t>
  </si>
  <si>
    <t>37030419******6515</t>
  </si>
  <si>
    <t>37030219******6022</t>
  </si>
  <si>
    <t>37030219******6041</t>
  </si>
  <si>
    <t>37030419******6529</t>
  </si>
  <si>
    <t>37030419******6528</t>
  </si>
  <si>
    <t>37030419******6522</t>
  </si>
  <si>
    <t>37030419******6516</t>
  </si>
  <si>
    <t>37030419******6545</t>
  </si>
  <si>
    <t>37030419******5846</t>
  </si>
  <si>
    <t>37030419******681X</t>
  </si>
  <si>
    <t>37030419******6584</t>
  </si>
  <si>
    <t>37030419******6520</t>
  </si>
  <si>
    <t>37030219******1729</t>
  </si>
  <si>
    <t>37030419******6521</t>
  </si>
  <si>
    <t>37030419******682X</t>
  </si>
  <si>
    <t>37030419******4112</t>
  </si>
  <si>
    <t>37030419******4115</t>
  </si>
  <si>
    <t>37030419******4120</t>
  </si>
  <si>
    <t>37030419******6848</t>
  </si>
  <si>
    <t>37030419******391X</t>
  </si>
  <si>
    <t>37030419******3917</t>
  </si>
  <si>
    <t>37030419******3927</t>
  </si>
  <si>
    <t>37030419******3729</t>
  </si>
  <si>
    <t>37030419******3723</t>
  </si>
  <si>
    <t>37030419******3721</t>
  </si>
  <si>
    <t>37030419******3722</t>
  </si>
  <si>
    <t>残疾人</t>
  </si>
  <si>
    <t>37030419******3713</t>
  </si>
  <si>
    <t>37030419******3742</t>
  </si>
  <si>
    <t>37030419******3724</t>
  </si>
  <si>
    <t>37030419******5517</t>
  </si>
  <si>
    <t>37030419******3926</t>
  </si>
  <si>
    <t>37030419******5547</t>
  </si>
  <si>
    <t>37030419******5520</t>
  </si>
  <si>
    <t>37030419******5518</t>
  </si>
  <si>
    <t>37030419******5510</t>
  </si>
  <si>
    <t>37030419******5537</t>
  </si>
  <si>
    <t>37030419******3911</t>
  </si>
  <si>
    <t>37030419******3929</t>
  </si>
  <si>
    <t>37030419******3924</t>
  </si>
  <si>
    <t>37243019******1229</t>
  </si>
  <si>
    <t>37030419******5521</t>
  </si>
  <si>
    <t>37030419******5569</t>
  </si>
  <si>
    <t>37030419******3919</t>
  </si>
  <si>
    <t>37030419******3923</t>
  </si>
  <si>
    <t>37030419******3914</t>
  </si>
  <si>
    <t>37030419******3916</t>
  </si>
  <si>
    <t>37030419******5519</t>
  </si>
  <si>
    <t>37030419******5525</t>
  </si>
  <si>
    <t>登记失业“二孩妈妈”、脱贫享受政策人口</t>
  </si>
  <si>
    <t>37030419******5523</t>
  </si>
  <si>
    <t>37030419******3727</t>
  </si>
  <si>
    <t>37030419******3746</t>
  </si>
  <si>
    <t>37030419******5516</t>
  </si>
  <si>
    <t>37030419******5531</t>
  </si>
  <si>
    <t>37030419******4436</t>
  </si>
  <si>
    <t>37030419******4433</t>
  </si>
  <si>
    <t>37030419******4419</t>
  </si>
  <si>
    <t>37030419******4423</t>
  </si>
  <si>
    <t>37030419******444X</t>
  </si>
  <si>
    <t>37030419******4739</t>
  </si>
  <si>
    <t>37120219******5323</t>
  </si>
  <si>
    <t>37030419******4728</t>
  </si>
  <si>
    <t>37030419******4427</t>
  </si>
  <si>
    <t>37030419******4720</t>
  </si>
  <si>
    <t>37030419******4726</t>
  </si>
  <si>
    <t>37030419******4745</t>
  </si>
  <si>
    <t>37030419******504X</t>
  </si>
  <si>
    <t>37030419******5821</t>
  </si>
  <si>
    <t>37030419******6029</t>
  </si>
  <si>
    <t>37030419******5812</t>
  </si>
  <si>
    <t>37030419******5829</t>
  </si>
  <si>
    <t>37030419******5817</t>
  </si>
  <si>
    <t>37030419******5826</t>
  </si>
  <si>
    <t>脱享享受政策人口、农村大龄人员</t>
  </si>
  <si>
    <t>37030419******6048</t>
  </si>
  <si>
    <t>37030419******6012</t>
  </si>
  <si>
    <t>37030419******584X</t>
  </si>
  <si>
    <t>37030419******588X</t>
  </si>
  <si>
    <t>37030419******5815</t>
  </si>
  <si>
    <t>37030419******581X</t>
  </si>
  <si>
    <t>37032319******3525</t>
  </si>
  <si>
    <t>37030419******5811</t>
  </si>
  <si>
    <t>37030419******5871</t>
  </si>
  <si>
    <t>37030419******5825</t>
  </si>
  <si>
    <t>37030419******601X</t>
  </si>
  <si>
    <t>37030419******5820</t>
  </si>
  <si>
    <t>37030419******6013</t>
  </si>
  <si>
    <t>37030419******6019</t>
  </si>
  <si>
    <t>37030419******6023</t>
  </si>
  <si>
    <t>37030419******6025</t>
  </si>
  <si>
    <t>37030419******602X</t>
  </si>
  <si>
    <t>37030419******5847</t>
  </si>
  <si>
    <t>37030419******6017</t>
  </si>
  <si>
    <t>37030419******5816</t>
  </si>
  <si>
    <t>37030419******6010</t>
  </si>
  <si>
    <t>37030419******6042</t>
  </si>
  <si>
    <t>37030419******6027</t>
  </si>
  <si>
    <t>37030419******6024</t>
  </si>
  <si>
    <t>37030419******6020</t>
  </si>
  <si>
    <t>37030419******5810</t>
  </si>
  <si>
    <t>37030419******5828</t>
  </si>
  <si>
    <t>37030419******5824</t>
  </si>
  <si>
    <t xml:space="preserve">合计
35.00 
20.00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</si>
</sst>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6&#24180;\&#24037;&#36164;&#21450;&#20844;&#31034;&#34920;1&#26376;&#22478;&#38215;&#65288;&#23703;&#12289;&#31038;&#34917;&#34917;&#36148;&#65289;&#12289;&#20065;&#26449;&#23703;&#34917;&#23450;&#31295;\1&#26376;&#22478;&#38215;\26&#24180;1&#26376;&#22478;&#38215;&#20844;&#30410;&#23703;&#31038;&#20445;&#34917;&#36148;&#30003;&#35831;&#34920;&#21450;12&#26376;&#22312;&#23703;&#34920;&#65288;xr&#23450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6&#24180;\&#24037;&#36164;&#21450;&#20844;&#31034;&#34920;1&#26376;&#22478;&#38215;&#65288;&#23703;&#12289;&#31038;&#34917;&#34917;&#36148;&#65289;&#12289;&#20065;&#26449;&#23703;&#34917;&#23450;&#31295;\1&#26376;&#22478;&#38215;\25&#24180;12&#26376;&#22478;&#38215;&#22312;&#23703;&#20154;&#21592;&#34920;(xr&#23450;&#312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6&#24180;\&#24037;&#36164;&#21450;&#20844;&#31034;&#34920;1&#26376;&#22478;&#38215;&#65288;&#23703;&#12289;&#31038;&#34917;&#34917;&#36148;&#65289;&#12289;&#20065;&#26449;&#23703;&#34917;&#23450;&#31295;\1&#26376;&#20065;&#26449;\&#20065;&#26449;25&#24180;12&#26376;&#22312;&#23703;&#20154;&#21592;&#34917;&#36148;&#34920;&#65288;xr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1月在岗人员及社保补贴原表"/>
      <sheetName val="打印"/>
      <sheetName val="人社报财政版"/>
      <sheetName val="人社报财政版(正反面局长签字)"/>
      <sheetName val="公示表"/>
      <sheetName val="减员表"/>
      <sheetName val="Sheet1"/>
    </sheetNames>
    <sheetDataSet>
      <sheetData sheetId="0">
        <row r="1">
          <cell r="A1" t="str">
            <v>2026年（1）月份博山区城镇公益性岗位社保补贴明细表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身份证号码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  <cell r="G3" t="str">
            <v>匹配减员表</v>
          </cell>
          <cell r="H3" t="str">
            <v>身份证号码</v>
          </cell>
          <cell r="I3" t="str">
            <v>岗位名称</v>
          </cell>
          <cell r="J3" t="str">
            <v>缴费基数</v>
          </cell>
          <cell r="K3" t="str">
            <v>医疗基数</v>
          </cell>
          <cell r="L3" t="str">
            <v>个人缴费</v>
          </cell>
        </row>
        <row r="3">
          <cell r="P3" t="str">
            <v>单位缴费</v>
          </cell>
        </row>
        <row r="4">
          <cell r="L4" t="str">
            <v>养老</v>
          </cell>
          <cell r="M4" t="str">
            <v>医疗</v>
          </cell>
          <cell r="N4" t="str">
            <v>失业</v>
          </cell>
          <cell r="O4" t="str">
            <v>合计</v>
          </cell>
          <cell r="P4" t="str">
            <v>养老</v>
          </cell>
          <cell r="Q4" t="str">
            <v>医疗</v>
          </cell>
          <cell r="R4" t="str">
            <v>工伤</v>
          </cell>
          <cell r="S4" t="str">
            <v>失业</v>
          </cell>
          <cell r="T4" t="str">
            <v>合计</v>
          </cell>
        </row>
        <row r="5">
          <cell r="A5">
            <v>1</v>
          </cell>
          <cell r="B5" t="str">
            <v>370304197904285828</v>
          </cell>
          <cell r="C5" t="str">
            <v>池上镇</v>
          </cell>
          <cell r="D5" t="str">
            <v>西池村</v>
          </cell>
          <cell r="E5" t="str">
            <v>栾以春</v>
          </cell>
          <cell r="F5" t="str">
            <v>370304197904285828</v>
          </cell>
          <cell r="G5" t="e">
            <v>#N/A</v>
          </cell>
          <cell r="H5" t="str">
            <v>37030419******5828</v>
          </cell>
          <cell r="I5" t="str">
            <v>新城镇岗位</v>
          </cell>
          <cell r="J5">
            <v>4504</v>
          </cell>
          <cell r="K5">
            <v>4504</v>
          </cell>
          <cell r="L5">
            <v>360.32</v>
          </cell>
          <cell r="M5">
            <v>90.08</v>
          </cell>
          <cell r="N5">
            <v>13.51</v>
          </cell>
          <cell r="O5">
            <v>463.91</v>
          </cell>
          <cell r="P5">
            <v>720.64</v>
          </cell>
          <cell r="Q5">
            <v>360.32</v>
          </cell>
          <cell r="R5">
            <v>14.41</v>
          </cell>
          <cell r="S5">
            <v>31.53</v>
          </cell>
          <cell r="T5">
            <v>1126.9</v>
          </cell>
        </row>
        <row r="6">
          <cell r="A6">
            <v>2</v>
          </cell>
          <cell r="B6" t="str">
            <v>370304198001251963</v>
          </cell>
          <cell r="C6" t="str">
            <v>八陡镇</v>
          </cell>
          <cell r="D6" t="str">
            <v>和平村</v>
          </cell>
          <cell r="E6" t="str">
            <v>张燕</v>
          </cell>
          <cell r="F6" t="str">
            <v>370304198001251963</v>
          </cell>
          <cell r="G6" t="e">
            <v>#N/A</v>
          </cell>
          <cell r="H6" t="str">
            <v>37030419******1963</v>
          </cell>
          <cell r="I6" t="str">
            <v>新城镇岗位</v>
          </cell>
          <cell r="J6">
            <v>4504</v>
          </cell>
          <cell r="K6">
            <v>4504</v>
          </cell>
          <cell r="L6">
            <v>360.32</v>
          </cell>
          <cell r="M6">
            <v>90.08</v>
          </cell>
          <cell r="N6">
            <v>13.51</v>
          </cell>
          <cell r="O6">
            <v>463.91</v>
          </cell>
          <cell r="P6">
            <v>720.64</v>
          </cell>
          <cell r="Q6">
            <v>360.32</v>
          </cell>
          <cell r="R6">
            <v>14.41</v>
          </cell>
          <cell r="S6">
            <v>31.53</v>
          </cell>
          <cell r="T6">
            <v>1126.9</v>
          </cell>
        </row>
        <row r="7">
          <cell r="A7">
            <v>3</v>
          </cell>
          <cell r="B7" t="str">
            <v>370304198206071923</v>
          </cell>
          <cell r="C7" t="str">
            <v>八陡镇</v>
          </cell>
          <cell r="D7" t="str">
            <v>山机社区</v>
          </cell>
          <cell r="E7" t="str">
            <v>徐峰</v>
          </cell>
          <cell r="F7" t="str">
            <v>370304198206071923</v>
          </cell>
          <cell r="G7" t="e">
            <v>#N/A</v>
          </cell>
          <cell r="H7" t="str">
            <v>37030419******1923</v>
          </cell>
          <cell r="I7" t="str">
            <v>新城镇岗位</v>
          </cell>
          <cell r="J7">
            <v>4504</v>
          </cell>
          <cell r="K7">
            <v>4504</v>
          </cell>
          <cell r="L7">
            <v>360.32</v>
          </cell>
          <cell r="M7">
            <v>90.08</v>
          </cell>
          <cell r="N7">
            <v>13.51</v>
          </cell>
          <cell r="O7">
            <v>463.91</v>
          </cell>
          <cell r="P7">
            <v>720.64</v>
          </cell>
          <cell r="Q7">
            <v>360.32</v>
          </cell>
          <cell r="R7">
            <v>14.41</v>
          </cell>
          <cell r="S7">
            <v>31.53</v>
          </cell>
          <cell r="T7">
            <v>1126.9</v>
          </cell>
        </row>
        <row r="8">
          <cell r="A8">
            <v>4</v>
          </cell>
          <cell r="B8" t="str">
            <v>370124197807103046</v>
          </cell>
          <cell r="C8" t="str">
            <v>白塔镇</v>
          </cell>
          <cell r="D8" t="str">
            <v>簸箕掌</v>
          </cell>
          <cell r="E8" t="str">
            <v>苏苓</v>
          </cell>
          <cell r="F8" t="str">
            <v>370124197807103046</v>
          </cell>
          <cell r="G8" t="e">
            <v>#N/A</v>
          </cell>
          <cell r="H8" t="str">
            <v>37012419******3046</v>
          </cell>
          <cell r="I8" t="str">
            <v>新城镇岗位</v>
          </cell>
          <cell r="J8">
            <v>4504</v>
          </cell>
          <cell r="K8">
            <v>4504</v>
          </cell>
          <cell r="L8">
            <v>360.32</v>
          </cell>
          <cell r="M8">
            <v>90.08</v>
          </cell>
          <cell r="N8">
            <v>13.51</v>
          </cell>
          <cell r="O8">
            <v>463.91</v>
          </cell>
          <cell r="P8">
            <v>720.64</v>
          </cell>
          <cell r="Q8">
            <v>360.32</v>
          </cell>
          <cell r="R8">
            <v>14.41</v>
          </cell>
          <cell r="S8">
            <v>31.53</v>
          </cell>
          <cell r="T8">
            <v>1126.9</v>
          </cell>
        </row>
        <row r="9">
          <cell r="A9">
            <v>5</v>
          </cell>
          <cell r="B9" t="str">
            <v>370304198302256223</v>
          </cell>
          <cell r="C9" t="str">
            <v>白塔镇</v>
          </cell>
          <cell r="D9" t="str">
            <v>因阜</v>
          </cell>
          <cell r="E9" t="str">
            <v>王娜</v>
          </cell>
          <cell r="F9" t="str">
            <v>370304198302256223</v>
          </cell>
          <cell r="G9" t="e">
            <v>#N/A</v>
          </cell>
          <cell r="H9" t="str">
            <v>37030419******6223</v>
          </cell>
          <cell r="I9" t="str">
            <v>新城镇岗位</v>
          </cell>
          <cell r="J9">
            <v>4504</v>
          </cell>
          <cell r="K9">
            <v>4504</v>
          </cell>
          <cell r="L9">
            <v>360.32</v>
          </cell>
          <cell r="M9">
            <v>90.08</v>
          </cell>
          <cell r="N9">
            <v>13.51</v>
          </cell>
          <cell r="O9">
            <v>463.91</v>
          </cell>
          <cell r="P9">
            <v>720.64</v>
          </cell>
          <cell r="Q9">
            <v>360.32</v>
          </cell>
          <cell r="R9">
            <v>14.41</v>
          </cell>
          <cell r="S9">
            <v>31.53</v>
          </cell>
          <cell r="T9">
            <v>1126.9</v>
          </cell>
        </row>
        <row r="10">
          <cell r="A10">
            <v>6</v>
          </cell>
          <cell r="B10" t="str">
            <v>370302199106234520</v>
          </cell>
          <cell r="C10" t="str">
            <v>城东街道</v>
          </cell>
          <cell r="D10" t="str">
            <v>东关社区</v>
          </cell>
          <cell r="E10" t="str">
            <v>郭慧</v>
          </cell>
          <cell r="F10" t="str">
            <v>370302199106234520</v>
          </cell>
          <cell r="G10" t="e">
            <v>#N/A</v>
          </cell>
          <cell r="H10" t="str">
            <v>37030219******4520</v>
          </cell>
          <cell r="I10" t="str">
            <v>新城镇岗位</v>
          </cell>
          <cell r="J10">
            <v>4504</v>
          </cell>
          <cell r="K10">
            <v>4504</v>
          </cell>
          <cell r="L10">
            <v>360.32</v>
          </cell>
          <cell r="M10">
            <v>90.08</v>
          </cell>
          <cell r="N10">
            <v>13.51</v>
          </cell>
          <cell r="O10">
            <v>463.91</v>
          </cell>
          <cell r="P10">
            <v>720.64</v>
          </cell>
          <cell r="Q10">
            <v>360.32</v>
          </cell>
          <cell r="R10">
            <v>14.41</v>
          </cell>
          <cell r="S10">
            <v>31.53</v>
          </cell>
          <cell r="T10">
            <v>1126.9</v>
          </cell>
        </row>
        <row r="11">
          <cell r="A11">
            <v>7</v>
          </cell>
          <cell r="B11" t="str">
            <v>370304197703163728</v>
          </cell>
          <cell r="C11" t="str">
            <v>城西街道</v>
          </cell>
          <cell r="D11" t="str">
            <v>凤凰园</v>
          </cell>
          <cell r="E11" t="str">
            <v>王醒汝</v>
          </cell>
          <cell r="F11" t="str">
            <v>370304197703163728</v>
          </cell>
          <cell r="G11" t="e">
            <v>#N/A</v>
          </cell>
          <cell r="H11" t="str">
            <v>37030419******3728</v>
          </cell>
          <cell r="I11" t="str">
            <v>新城镇岗位</v>
          </cell>
          <cell r="J11">
            <v>4504</v>
          </cell>
          <cell r="K11">
            <v>4504</v>
          </cell>
          <cell r="L11">
            <v>360.32</v>
          </cell>
          <cell r="M11">
            <v>90.08</v>
          </cell>
          <cell r="N11">
            <v>13.51</v>
          </cell>
          <cell r="O11">
            <v>463.91</v>
          </cell>
          <cell r="P11">
            <v>720.64</v>
          </cell>
          <cell r="Q11">
            <v>360.32</v>
          </cell>
          <cell r="R11">
            <v>14.41</v>
          </cell>
          <cell r="S11">
            <v>31.53</v>
          </cell>
          <cell r="T11">
            <v>1126.9</v>
          </cell>
        </row>
        <row r="12">
          <cell r="A12">
            <v>8</v>
          </cell>
          <cell r="B12" t="str">
            <v>370303197808054222</v>
          </cell>
          <cell r="C12" t="str">
            <v>城西街道</v>
          </cell>
          <cell r="D12" t="str">
            <v>四十亩地</v>
          </cell>
          <cell r="E12" t="str">
            <v>孙茜</v>
          </cell>
          <cell r="F12" t="str">
            <v>370303197808054222</v>
          </cell>
          <cell r="G12" t="e">
            <v>#N/A</v>
          </cell>
          <cell r="H12" t="str">
            <v>37030319******4222</v>
          </cell>
          <cell r="I12" t="str">
            <v>新城镇岗位</v>
          </cell>
          <cell r="J12">
            <v>4504</v>
          </cell>
          <cell r="K12">
            <v>4504</v>
          </cell>
          <cell r="L12">
            <v>360.32</v>
          </cell>
          <cell r="M12">
            <v>90.08</v>
          </cell>
          <cell r="N12">
            <v>13.51</v>
          </cell>
          <cell r="O12">
            <v>463.91</v>
          </cell>
          <cell r="P12">
            <v>720.64</v>
          </cell>
          <cell r="Q12">
            <v>360.32</v>
          </cell>
          <cell r="R12">
            <v>14.41</v>
          </cell>
          <cell r="S12">
            <v>31.53</v>
          </cell>
          <cell r="T12">
            <v>1126.9</v>
          </cell>
        </row>
        <row r="13">
          <cell r="A13">
            <v>9</v>
          </cell>
          <cell r="B13" t="str">
            <v>370304196812131632</v>
          </cell>
          <cell r="C13" t="str">
            <v>山头街道</v>
          </cell>
          <cell r="D13" t="str">
            <v>古窑社区</v>
          </cell>
          <cell r="E13" t="str">
            <v>赵增国</v>
          </cell>
          <cell r="F13" t="str">
            <v>370304196812131632</v>
          </cell>
          <cell r="G13" t="e">
            <v>#N/A</v>
          </cell>
          <cell r="H13" t="str">
            <v>37030419******1632</v>
          </cell>
          <cell r="I13" t="str">
            <v>新城镇岗位</v>
          </cell>
          <cell r="J13">
            <v>4504</v>
          </cell>
          <cell r="K13">
            <v>4504</v>
          </cell>
          <cell r="L13">
            <v>360.32</v>
          </cell>
          <cell r="M13">
            <v>90.08</v>
          </cell>
          <cell r="N13">
            <v>13.51</v>
          </cell>
          <cell r="O13">
            <v>463.91</v>
          </cell>
          <cell r="P13">
            <v>720.64</v>
          </cell>
          <cell r="Q13">
            <v>360.32</v>
          </cell>
          <cell r="R13">
            <v>14.41</v>
          </cell>
          <cell r="S13">
            <v>31.53</v>
          </cell>
          <cell r="T13">
            <v>1126.9</v>
          </cell>
        </row>
        <row r="14">
          <cell r="A14">
            <v>10</v>
          </cell>
          <cell r="B14" t="str">
            <v>37030419760415552X</v>
          </cell>
          <cell r="C14" t="str">
            <v>山头街道</v>
          </cell>
          <cell r="D14" t="str">
            <v>新博社区</v>
          </cell>
          <cell r="E14" t="str">
            <v>田芳</v>
          </cell>
          <cell r="F14" t="str">
            <v>37030419760415552X</v>
          </cell>
          <cell r="G14" t="e">
            <v>#N/A</v>
          </cell>
          <cell r="H14" t="str">
            <v>37030419******552X</v>
          </cell>
          <cell r="I14" t="str">
            <v>新城镇岗位</v>
          </cell>
          <cell r="J14">
            <v>4504</v>
          </cell>
          <cell r="K14">
            <v>4504</v>
          </cell>
          <cell r="L14">
            <v>360.32</v>
          </cell>
          <cell r="M14">
            <v>90.08</v>
          </cell>
          <cell r="N14">
            <v>13.51</v>
          </cell>
          <cell r="O14">
            <v>463.91</v>
          </cell>
          <cell r="P14">
            <v>720.64</v>
          </cell>
          <cell r="Q14">
            <v>360.32</v>
          </cell>
          <cell r="R14">
            <v>14.41</v>
          </cell>
          <cell r="S14">
            <v>31.53</v>
          </cell>
          <cell r="T14">
            <v>1126.9</v>
          </cell>
        </row>
        <row r="15">
          <cell r="A15">
            <v>11</v>
          </cell>
          <cell r="B15" t="str">
            <v>370304198104264425</v>
          </cell>
          <cell r="C15" t="str">
            <v>石马镇</v>
          </cell>
          <cell r="D15" t="str">
            <v>东石村</v>
          </cell>
          <cell r="E15" t="str">
            <v>李新敬</v>
          </cell>
          <cell r="F15" t="str">
            <v>370304198104264425</v>
          </cell>
          <cell r="G15" t="e">
            <v>#N/A</v>
          </cell>
          <cell r="H15" t="str">
            <v>37030419******4425</v>
          </cell>
          <cell r="I15" t="str">
            <v>新城镇岗位</v>
          </cell>
          <cell r="J15">
            <v>4504</v>
          </cell>
          <cell r="K15">
            <v>4504</v>
          </cell>
          <cell r="L15">
            <v>360.32</v>
          </cell>
          <cell r="M15">
            <v>90.08</v>
          </cell>
          <cell r="N15">
            <v>13.51</v>
          </cell>
          <cell r="O15">
            <v>463.91</v>
          </cell>
          <cell r="P15">
            <v>720.64</v>
          </cell>
          <cell r="Q15">
            <v>360.32</v>
          </cell>
          <cell r="R15">
            <v>14.41</v>
          </cell>
          <cell r="S15">
            <v>31.53</v>
          </cell>
          <cell r="T15">
            <v>1126.9</v>
          </cell>
        </row>
        <row r="16">
          <cell r="A16">
            <v>12</v>
          </cell>
          <cell r="B16" t="str">
            <v>370304197712126822</v>
          </cell>
          <cell r="C16" t="str">
            <v>域城镇</v>
          </cell>
          <cell r="D16" t="str">
            <v>柳域社区</v>
          </cell>
          <cell r="E16" t="str">
            <v>高玲</v>
          </cell>
          <cell r="F16" t="str">
            <v>370304197712126822</v>
          </cell>
          <cell r="G16" t="e">
            <v>#N/A</v>
          </cell>
          <cell r="H16" t="str">
            <v>37030419******6822</v>
          </cell>
          <cell r="I16" t="str">
            <v>新城镇岗位</v>
          </cell>
          <cell r="J16">
            <v>4504</v>
          </cell>
          <cell r="K16">
            <v>4504</v>
          </cell>
          <cell r="L16">
            <v>360.32</v>
          </cell>
          <cell r="M16">
            <v>90.08</v>
          </cell>
          <cell r="N16">
            <v>13.51</v>
          </cell>
          <cell r="O16">
            <v>463.91</v>
          </cell>
          <cell r="P16">
            <v>720.64</v>
          </cell>
          <cell r="Q16">
            <v>360.32</v>
          </cell>
          <cell r="R16">
            <v>14.41</v>
          </cell>
          <cell r="S16">
            <v>31.53</v>
          </cell>
          <cell r="T16">
            <v>1126.9</v>
          </cell>
        </row>
        <row r="17">
          <cell r="A17">
            <v>13</v>
          </cell>
          <cell r="B17" t="str">
            <v>370304198205160625</v>
          </cell>
          <cell r="C17" t="str">
            <v>城东街道</v>
          </cell>
          <cell r="D17" t="str">
            <v>青龙山</v>
          </cell>
          <cell r="E17" t="str">
            <v>孙婷婷</v>
          </cell>
          <cell r="F17" t="str">
            <v>370304198205160625</v>
          </cell>
          <cell r="G17" t="e">
            <v>#N/A</v>
          </cell>
          <cell r="H17" t="str">
            <v>37030419******0625</v>
          </cell>
          <cell r="I17" t="str">
            <v>新城镇岗位</v>
          </cell>
          <cell r="J17">
            <v>4504</v>
          </cell>
          <cell r="K17">
            <v>4504</v>
          </cell>
          <cell r="L17">
            <v>360.32</v>
          </cell>
          <cell r="M17">
            <v>90.08</v>
          </cell>
          <cell r="N17">
            <v>13.51</v>
          </cell>
          <cell r="O17">
            <v>463.91</v>
          </cell>
          <cell r="P17">
            <v>720.64</v>
          </cell>
          <cell r="Q17">
            <v>360.32</v>
          </cell>
          <cell r="R17">
            <v>14.41</v>
          </cell>
          <cell r="S17">
            <v>31.53</v>
          </cell>
          <cell r="T17">
            <v>1126.9</v>
          </cell>
        </row>
        <row r="18">
          <cell r="A18">
            <v>14</v>
          </cell>
          <cell r="B18" t="str">
            <v>370304198301055526</v>
          </cell>
          <cell r="C18" t="str">
            <v>博山镇</v>
          </cell>
          <cell r="D18" t="str">
            <v>南博山西村</v>
          </cell>
          <cell r="E18" t="str">
            <v>胡苹</v>
          </cell>
          <cell r="F18" t="str">
            <v>370304198301055526</v>
          </cell>
          <cell r="G18" t="e">
            <v>#N/A</v>
          </cell>
          <cell r="H18" t="str">
            <v>37030419******5526</v>
          </cell>
          <cell r="I18" t="str">
            <v>新城镇岗位</v>
          </cell>
          <cell r="J18">
            <v>4504</v>
          </cell>
          <cell r="K18">
            <v>4504</v>
          </cell>
          <cell r="L18">
            <v>360.32</v>
          </cell>
          <cell r="M18">
            <v>90.08</v>
          </cell>
          <cell r="N18">
            <v>13.51</v>
          </cell>
          <cell r="O18">
            <v>463.91</v>
          </cell>
          <cell r="P18">
            <v>720.64</v>
          </cell>
          <cell r="Q18">
            <v>360.32</v>
          </cell>
          <cell r="R18">
            <v>14.41</v>
          </cell>
          <cell r="S18">
            <v>31.53</v>
          </cell>
          <cell r="T18">
            <v>1126.9</v>
          </cell>
        </row>
        <row r="19">
          <cell r="A19">
            <v>15</v>
          </cell>
          <cell r="B19" t="str">
            <v>422322198305102923</v>
          </cell>
          <cell r="C19" t="str">
            <v>博山镇</v>
          </cell>
          <cell r="D19" t="str">
            <v>南博山西村</v>
          </cell>
          <cell r="E19" t="str">
            <v>周友友</v>
          </cell>
          <cell r="F19" t="str">
            <v>422322198305102923</v>
          </cell>
          <cell r="G19" t="e">
            <v>#N/A</v>
          </cell>
          <cell r="H19" t="str">
            <v>42232219******2923</v>
          </cell>
          <cell r="I19" t="str">
            <v>新城镇岗位</v>
          </cell>
          <cell r="J19">
            <v>4504</v>
          </cell>
          <cell r="K19">
            <v>4504</v>
          </cell>
          <cell r="L19">
            <v>360.32</v>
          </cell>
          <cell r="M19">
            <v>90.08</v>
          </cell>
          <cell r="N19">
            <v>13.51</v>
          </cell>
          <cell r="O19">
            <v>463.91</v>
          </cell>
          <cell r="P19">
            <v>720.64</v>
          </cell>
          <cell r="Q19">
            <v>360.32</v>
          </cell>
          <cell r="R19">
            <v>14.41</v>
          </cell>
          <cell r="S19">
            <v>31.53</v>
          </cell>
          <cell r="T19">
            <v>1126.9</v>
          </cell>
        </row>
        <row r="20">
          <cell r="A20">
            <v>16</v>
          </cell>
          <cell r="B20" t="str">
            <v>370304198206145822</v>
          </cell>
          <cell r="C20" t="str">
            <v>池上镇</v>
          </cell>
          <cell r="D20" t="str">
            <v>小里村</v>
          </cell>
          <cell r="E20" t="str">
            <v>孟芹</v>
          </cell>
          <cell r="F20" t="str">
            <v>370304198206145822</v>
          </cell>
          <cell r="G20" t="e">
            <v>#N/A</v>
          </cell>
          <cell r="H20" t="str">
            <v>37030419******5822</v>
          </cell>
          <cell r="I20" t="str">
            <v>新城镇岗位</v>
          </cell>
          <cell r="J20">
            <v>4504</v>
          </cell>
          <cell r="K20">
            <v>4504</v>
          </cell>
          <cell r="L20">
            <v>360.32</v>
          </cell>
          <cell r="M20">
            <v>90.08</v>
          </cell>
          <cell r="N20">
            <v>13.51</v>
          </cell>
          <cell r="O20">
            <v>463.91</v>
          </cell>
          <cell r="P20">
            <v>720.64</v>
          </cell>
          <cell r="Q20">
            <v>360.32</v>
          </cell>
          <cell r="R20">
            <v>14.41</v>
          </cell>
          <cell r="S20">
            <v>31.53</v>
          </cell>
          <cell r="T20">
            <v>1126.9</v>
          </cell>
        </row>
        <row r="21">
          <cell r="A21">
            <v>17</v>
          </cell>
          <cell r="B21" t="str">
            <v>370304196810251016</v>
          </cell>
          <cell r="C21" t="str">
            <v>山头街道</v>
          </cell>
          <cell r="D21" t="str">
            <v>水印蓝山社区</v>
          </cell>
          <cell r="E21" t="str">
            <v>周军</v>
          </cell>
          <cell r="F21" t="str">
            <v>370304196810251016</v>
          </cell>
        </row>
        <row r="21">
          <cell r="H21" t="str">
            <v>37030419******1016</v>
          </cell>
          <cell r="I21" t="str">
            <v>新城镇岗位</v>
          </cell>
          <cell r="J21">
            <v>4504</v>
          </cell>
          <cell r="K21">
            <v>4504</v>
          </cell>
          <cell r="L21">
            <v>360.32</v>
          </cell>
          <cell r="M21">
            <v>90.08</v>
          </cell>
          <cell r="N21">
            <v>13.51</v>
          </cell>
          <cell r="O21">
            <v>463.91</v>
          </cell>
          <cell r="P21">
            <v>720.64</v>
          </cell>
          <cell r="Q21">
            <v>360.32</v>
          </cell>
          <cell r="R21">
            <v>14.41</v>
          </cell>
          <cell r="S21">
            <v>31.53</v>
          </cell>
          <cell r="T21">
            <v>1126.9</v>
          </cell>
        </row>
        <row r="22">
          <cell r="A22">
            <v>18</v>
          </cell>
          <cell r="B22" t="str">
            <v>370304196902151338</v>
          </cell>
          <cell r="C22" t="str">
            <v>山头街道</v>
          </cell>
          <cell r="D22" t="str">
            <v>水印蓝山社区</v>
          </cell>
          <cell r="E22" t="str">
            <v>刘国喜</v>
          </cell>
          <cell r="F22" t="str">
            <v>370304196902151338</v>
          </cell>
        </row>
        <row r="22">
          <cell r="H22" t="str">
            <v>37030419******1338</v>
          </cell>
          <cell r="I22" t="str">
            <v>新城镇岗位</v>
          </cell>
          <cell r="J22">
            <v>4504</v>
          </cell>
          <cell r="K22">
            <v>4504</v>
          </cell>
          <cell r="L22">
            <v>360.32</v>
          </cell>
          <cell r="M22">
            <v>90.08</v>
          </cell>
          <cell r="N22">
            <v>13.51</v>
          </cell>
          <cell r="O22">
            <v>463.91</v>
          </cell>
          <cell r="P22">
            <v>720.64</v>
          </cell>
          <cell r="Q22">
            <v>360.32</v>
          </cell>
          <cell r="R22">
            <v>14.41</v>
          </cell>
          <cell r="S22">
            <v>31.53</v>
          </cell>
          <cell r="T22">
            <v>1126.9</v>
          </cell>
        </row>
        <row r="23">
          <cell r="A23">
            <v>19</v>
          </cell>
          <cell r="B23" t="str">
            <v>370304197808094247</v>
          </cell>
          <cell r="C23" t="str">
            <v>山头街道</v>
          </cell>
          <cell r="D23" t="str">
            <v>水印蓝山社区</v>
          </cell>
          <cell r="E23" t="str">
            <v>范兵剑</v>
          </cell>
          <cell r="F23" t="str">
            <v>370304197808094247</v>
          </cell>
        </row>
        <row r="23">
          <cell r="H23" t="str">
            <v>37030419******4247</v>
          </cell>
          <cell r="I23" t="str">
            <v>新城镇岗位</v>
          </cell>
          <cell r="J23">
            <v>4504</v>
          </cell>
          <cell r="K23">
            <v>4504</v>
          </cell>
          <cell r="L23">
            <v>360.32</v>
          </cell>
          <cell r="M23">
            <v>90.08</v>
          </cell>
          <cell r="N23">
            <v>13.51</v>
          </cell>
          <cell r="O23">
            <v>463.91</v>
          </cell>
          <cell r="P23">
            <v>720.64</v>
          </cell>
          <cell r="Q23">
            <v>360.32</v>
          </cell>
          <cell r="R23">
            <v>14.41</v>
          </cell>
          <cell r="S23">
            <v>31.53</v>
          </cell>
          <cell r="T23">
            <v>1126.9</v>
          </cell>
        </row>
        <row r="24">
          <cell r="A24">
            <v>20</v>
          </cell>
          <cell r="B24" t="str">
            <v>370304198103051321</v>
          </cell>
          <cell r="C24" t="str">
            <v>山头街道</v>
          </cell>
          <cell r="D24" t="str">
            <v>水印蓝山社区</v>
          </cell>
          <cell r="E24" t="str">
            <v>赵赢</v>
          </cell>
          <cell r="F24" t="str">
            <v>370304198103051321</v>
          </cell>
        </row>
        <row r="24">
          <cell r="H24" t="str">
            <v>37030419******1321</v>
          </cell>
          <cell r="I24" t="str">
            <v>新城镇岗位</v>
          </cell>
          <cell r="J24">
            <v>4504</v>
          </cell>
          <cell r="K24">
            <v>4504</v>
          </cell>
          <cell r="L24">
            <v>360.32</v>
          </cell>
          <cell r="M24">
            <v>90.08</v>
          </cell>
          <cell r="N24">
            <v>13.51</v>
          </cell>
          <cell r="O24">
            <v>463.91</v>
          </cell>
          <cell r="P24">
            <v>720.64</v>
          </cell>
          <cell r="Q24">
            <v>360.32</v>
          </cell>
          <cell r="R24">
            <v>14.41</v>
          </cell>
          <cell r="S24">
            <v>31.53</v>
          </cell>
          <cell r="T24">
            <v>1126.9</v>
          </cell>
        </row>
        <row r="25">
          <cell r="A25">
            <v>21</v>
          </cell>
          <cell r="B25" t="str">
            <v>370304196802084211</v>
          </cell>
          <cell r="C25" t="str">
            <v>山头街道</v>
          </cell>
          <cell r="D25" t="str">
            <v>乐疃村</v>
          </cell>
          <cell r="E25" t="str">
            <v>孙天成</v>
          </cell>
          <cell r="F25" t="str">
            <v>370304196802084211</v>
          </cell>
        </row>
        <row r="25">
          <cell r="H25" t="str">
            <v>37030419******4211</v>
          </cell>
          <cell r="I25" t="str">
            <v>新城镇岗位</v>
          </cell>
          <cell r="J25">
            <v>4504</v>
          </cell>
          <cell r="K25">
            <v>4504</v>
          </cell>
          <cell r="L25">
            <v>360.32</v>
          </cell>
          <cell r="M25">
            <v>90.08</v>
          </cell>
          <cell r="N25">
            <v>13.51</v>
          </cell>
          <cell r="O25">
            <v>463.91</v>
          </cell>
          <cell r="P25">
            <v>720.64</v>
          </cell>
          <cell r="Q25">
            <v>360.32</v>
          </cell>
          <cell r="R25">
            <v>14.41</v>
          </cell>
          <cell r="S25">
            <v>31.53</v>
          </cell>
          <cell r="T25">
            <v>1126.9</v>
          </cell>
        </row>
        <row r="26">
          <cell r="A26">
            <v>22</v>
          </cell>
          <cell r="B26" t="str">
            <v>370304196901234211</v>
          </cell>
          <cell r="C26" t="str">
            <v>山头街道</v>
          </cell>
          <cell r="D26" t="str">
            <v>乐疃村</v>
          </cell>
          <cell r="E26" t="str">
            <v>范京峰</v>
          </cell>
          <cell r="F26" t="str">
            <v>370304196901234211</v>
          </cell>
        </row>
        <row r="26">
          <cell r="H26" t="str">
            <v>37030419******4211</v>
          </cell>
          <cell r="I26" t="str">
            <v>新城镇岗位</v>
          </cell>
          <cell r="J26">
            <v>4504</v>
          </cell>
          <cell r="K26">
            <v>4504</v>
          </cell>
          <cell r="L26">
            <v>360.32</v>
          </cell>
          <cell r="M26">
            <v>90.08</v>
          </cell>
          <cell r="N26">
            <v>13.51</v>
          </cell>
          <cell r="O26">
            <v>463.91</v>
          </cell>
          <cell r="P26">
            <v>720.64</v>
          </cell>
          <cell r="Q26">
            <v>360.32</v>
          </cell>
          <cell r="R26">
            <v>14.41</v>
          </cell>
          <cell r="S26">
            <v>31.53</v>
          </cell>
          <cell r="T26">
            <v>1126.9</v>
          </cell>
        </row>
        <row r="27">
          <cell r="A27">
            <v>23</v>
          </cell>
          <cell r="B27" t="str">
            <v>370304197103281333</v>
          </cell>
          <cell r="C27" t="str">
            <v>山头街道</v>
          </cell>
          <cell r="D27" t="str">
            <v>南神头村</v>
          </cell>
          <cell r="E27" t="str">
            <v>赵卫国</v>
          </cell>
          <cell r="F27" t="str">
            <v>370304197103281333</v>
          </cell>
        </row>
        <row r="27">
          <cell r="H27" t="str">
            <v>37030419******1333</v>
          </cell>
          <cell r="I27" t="str">
            <v>新城镇岗位</v>
          </cell>
          <cell r="J27">
            <v>4504</v>
          </cell>
          <cell r="K27">
            <v>4504</v>
          </cell>
          <cell r="L27">
            <v>360.32</v>
          </cell>
          <cell r="M27">
            <v>90.08</v>
          </cell>
          <cell r="N27">
            <v>13.51</v>
          </cell>
          <cell r="O27">
            <v>463.91</v>
          </cell>
          <cell r="P27">
            <v>720.64</v>
          </cell>
          <cell r="Q27">
            <v>360.32</v>
          </cell>
          <cell r="R27">
            <v>14.41</v>
          </cell>
          <cell r="S27">
            <v>31.53</v>
          </cell>
          <cell r="T27">
            <v>1126.9</v>
          </cell>
        </row>
        <row r="28">
          <cell r="A28">
            <v>24</v>
          </cell>
          <cell r="B28" t="str">
            <v>370304197102281614</v>
          </cell>
          <cell r="C28" t="str">
            <v>山头街道</v>
          </cell>
          <cell r="D28" t="str">
            <v>万松山社区</v>
          </cell>
          <cell r="E28" t="str">
            <v>蒋红卫</v>
          </cell>
          <cell r="F28" t="str">
            <v>370304197102281614</v>
          </cell>
        </row>
        <row r="28">
          <cell r="H28" t="str">
            <v>37030419******1614</v>
          </cell>
          <cell r="I28" t="str">
            <v>新城镇岗位</v>
          </cell>
          <cell r="J28">
            <v>4504</v>
          </cell>
          <cell r="K28">
            <v>4504</v>
          </cell>
          <cell r="L28">
            <v>360.32</v>
          </cell>
          <cell r="M28">
            <v>90.08</v>
          </cell>
          <cell r="N28">
            <v>13.51</v>
          </cell>
          <cell r="O28">
            <v>463.91</v>
          </cell>
          <cell r="P28">
            <v>720.64</v>
          </cell>
          <cell r="Q28">
            <v>360.32</v>
          </cell>
          <cell r="R28">
            <v>14.41</v>
          </cell>
          <cell r="S28">
            <v>31.53</v>
          </cell>
          <cell r="T28">
            <v>1126.9</v>
          </cell>
        </row>
        <row r="29">
          <cell r="A29">
            <v>25</v>
          </cell>
          <cell r="B29" t="str">
            <v>370304197010251637</v>
          </cell>
          <cell r="C29" t="str">
            <v>山头街道</v>
          </cell>
          <cell r="D29" t="str">
            <v>万松山社区</v>
          </cell>
          <cell r="E29" t="str">
            <v>侯蓬</v>
          </cell>
          <cell r="F29" t="str">
            <v>370304197010251637</v>
          </cell>
        </row>
        <row r="29">
          <cell r="H29" t="str">
            <v>37030419******1637</v>
          </cell>
          <cell r="I29" t="str">
            <v>新城镇岗位</v>
          </cell>
          <cell r="J29">
            <v>4504</v>
          </cell>
          <cell r="K29">
            <v>4504</v>
          </cell>
          <cell r="L29">
            <v>360.32</v>
          </cell>
          <cell r="M29">
            <v>90.08</v>
          </cell>
          <cell r="N29">
            <v>13.51</v>
          </cell>
          <cell r="O29">
            <v>463.91</v>
          </cell>
          <cell r="P29">
            <v>720.64</v>
          </cell>
          <cell r="Q29">
            <v>360.32</v>
          </cell>
          <cell r="R29">
            <v>14.41</v>
          </cell>
          <cell r="S29">
            <v>31.53</v>
          </cell>
          <cell r="T29">
            <v>1126.9</v>
          </cell>
        </row>
        <row r="30">
          <cell r="A30">
            <v>26</v>
          </cell>
          <cell r="B30" t="str">
            <v>370304196802131612</v>
          </cell>
          <cell r="C30" t="str">
            <v>山头街道</v>
          </cell>
          <cell r="D30" t="str">
            <v>万松山社区</v>
          </cell>
          <cell r="E30" t="str">
            <v>郭天红</v>
          </cell>
          <cell r="F30" t="str">
            <v>370304196802131612</v>
          </cell>
        </row>
        <row r="30">
          <cell r="H30" t="str">
            <v>37030419******1612</v>
          </cell>
          <cell r="I30" t="str">
            <v>新城镇岗位</v>
          </cell>
          <cell r="J30">
            <v>4504</v>
          </cell>
          <cell r="K30">
            <v>4504</v>
          </cell>
          <cell r="L30">
            <v>360.32</v>
          </cell>
          <cell r="M30">
            <v>90.08</v>
          </cell>
          <cell r="N30">
            <v>13.51</v>
          </cell>
          <cell r="O30">
            <v>463.91</v>
          </cell>
          <cell r="P30">
            <v>720.64</v>
          </cell>
          <cell r="Q30">
            <v>360.32</v>
          </cell>
          <cell r="R30">
            <v>14.41</v>
          </cell>
          <cell r="S30">
            <v>31.53</v>
          </cell>
          <cell r="T30">
            <v>1126.9</v>
          </cell>
        </row>
        <row r="31">
          <cell r="A31">
            <v>27</v>
          </cell>
          <cell r="B31" t="str">
            <v>370304197106261653</v>
          </cell>
          <cell r="C31" t="str">
            <v>山头街道</v>
          </cell>
          <cell r="D31" t="str">
            <v>万松山社区</v>
          </cell>
          <cell r="E31" t="str">
            <v>周星</v>
          </cell>
          <cell r="F31" t="str">
            <v>370304197106261653</v>
          </cell>
        </row>
        <row r="31">
          <cell r="H31" t="str">
            <v>37030419******1653</v>
          </cell>
          <cell r="I31" t="str">
            <v>新城镇岗位</v>
          </cell>
          <cell r="J31">
            <v>4504</v>
          </cell>
          <cell r="K31">
            <v>4504</v>
          </cell>
          <cell r="L31">
            <v>360.32</v>
          </cell>
          <cell r="M31">
            <v>90.08</v>
          </cell>
          <cell r="N31">
            <v>13.51</v>
          </cell>
          <cell r="O31">
            <v>463.91</v>
          </cell>
          <cell r="P31">
            <v>720.64</v>
          </cell>
          <cell r="Q31">
            <v>360.32</v>
          </cell>
          <cell r="R31">
            <v>14.41</v>
          </cell>
          <cell r="S31">
            <v>31.53</v>
          </cell>
          <cell r="T31">
            <v>1126.9</v>
          </cell>
        </row>
        <row r="32">
          <cell r="A32">
            <v>28</v>
          </cell>
          <cell r="B32" t="str">
            <v>370304196911261336</v>
          </cell>
          <cell r="C32" t="str">
            <v>山头街道</v>
          </cell>
          <cell r="D32" t="str">
            <v>颜山社区</v>
          </cell>
          <cell r="E32" t="str">
            <v>张纪义</v>
          </cell>
          <cell r="F32" t="str">
            <v>370304196911261336</v>
          </cell>
        </row>
        <row r="32">
          <cell r="H32" t="str">
            <v>37030419******1336</v>
          </cell>
          <cell r="I32" t="str">
            <v>新城镇岗位</v>
          </cell>
          <cell r="J32">
            <v>4504</v>
          </cell>
          <cell r="K32">
            <v>4504</v>
          </cell>
          <cell r="L32">
            <v>360.32</v>
          </cell>
          <cell r="M32">
            <v>90.08</v>
          </cell>
          <cell r="N32">
            <v>13.51</v>
          </cell>
          <cell r="O32">
            <v>463.91</v>
          </cell>
          <cell r="P32">
            <v>720.64</v>
          </cell>
          <cell r="Q32">
            <v>360.32</v>
          </cell>
          <cell r="R32">
            <v>14.41</v>
          </cell>
          <cell r="S32">
            <v>31.53</v>
          </cell>
          <cell r="T32">
            <v>1126.9</v>
          </cell>
        </row>
        <row r="33">
          <cell r="A33">
            <v>29</v>
          </cell>
          <cell r="B33" t="str">
            <v>370304198312071329</v>
          </cell>
          <cell r="C33" t="str">
            <v>山头街道</v>
          </cell>
          <cell r="D33" t="str">
            <v>北神头村</v>
          </cell>
          <cell r="E33" t="str">
            <v>赵群</v>
          </cell>
          <cell r="F33" t="str">
            <v>370304198312071329</v>
          </cell>
        </row>
        <row r="33">
          <cell r="H33" t="str">
            <v>37030419******1329</v>
          </cell>
          <cell r="I33" t="str">
            <v>新城镇岗位</v>
          </cell>
          <cell r="J33">
            <v>4504</v>
          </cell>
          <cell r="K33">
            <v>4504</v>
          </cell>
          <cell r="L33">
            <v>360.32</v>
          </cell>
          <cell r="M33">
            <v>90.08</v>
          </cell>
          <cell r="N33">
            <v>13.51</v>
          </cell>
          <cell r="O33">
            <v>463.91</v>
          </cell>
          <cell r="P33">
            <v>720.64</v>
          </cell>
          <cell r="Q33">
            <v>360.32</v>
          </cell>
          <cell r="R33">
            <v>14.41</v>
          </cell>
          <cell r="S33">
            <v>31.53</v>
          </cell>
          <cell r="T33">
            <v>1126.9</v>
          </cell>
        </row>
        <row r="34">
          <cell r="A34">
            <v>30</v>
          </cell>
          <cell r="B34" t="str">
            <v>370304196901221656</v>
          </cell>
          <cell r="C34" t="str">
            <v>山头街道</v>
          </cell>
          <cell r="D34" t="str">
            <v>古窑社区</v>
          </cell>
          <cell r="E34" t="str">
            <v>廖卫东</v>
          </cell>
          <cell r="F34" t="str">
            <v>370304196901221656</v>
          </cell>
        </row>
        <row r="34">
          <cell r="H34" t="str">
            <v>37030419******1656</v>
          </cell>
          <cell r="I34" t="str">
            <v>新城镇岗位</v>
          </cell>
          <cell r="J34">
            <v>4504</v>
          </cell>
          <cell r="K34">
            <v>4504</v>
          </cell>
          <cell r="L34">
            <v>360.32</v>
          </cell>
          <cell r="M34">
            <v>90.08</v>
          </cell>
          <cell r="N34">
            <v>13.51</v>
          </cell>
          <cell r="O34">
            <v>463.91</v>
          </cell>
          <cell r="P34">
            <v>720.64</v>
          </cell>
          <cell r="Q34">
            <v>360.32</v>
          </cell>
          <cell r="R34">
            <v>14.41</v>
          </cell>
          <cell r="S34">
            <v>31.53</v>
          </cell>
          <cell r="T34">
            <v>1126.9</v>
          </cell>
        </row>
        <row r="35">
          <cell r="A35">
            <v>31</v>
          </cell>
          <cell r="B35" t="str">
            <v>370304197111041639</v>
          </cell>
          <cell r="C35" t="str">
            <v>山头街道</v>
          </cell>
          <cell r="D35" t="str">
            <v>古窑社区</v>
          </cell>
          <cell r="E35" t="str">
            <v>光顺洲</v>
          </cell>
          <cell r="F35" t="str">
            <v>370304197111041639</v>
          </cell>
        </row>
        <row r="35">
          <cell r="H35" t="str">
            <v>37030419******1639</v>
          </cell>
          <cell r="I35" t="str">
            <v>新城镇岗位</v>
          </cell>
          <cell r="J35">
            <v>4504</v>
          </cell>
          <cell r="K35">
            <v>4504</v>
          </cell>
          <cell r="L35">
            <v>360.32</v>
          </cell>
          <cell r="M35">
            <v>90.08</v>
          </cell>
          <cell r="N35">
            <v>13.51</v>
          </cell>
          <cell r="O35">
            <v>463.91</v>
          </cell>
          <cell r="P35">
            <v>720.64</v>
          </cell>
          <cell r="Q35">
            <v>360.32</v>
          </cell>
          <cell r="R35">
            <v>14.41</v>
          </cell>
          <cell r="S35">
            <v>31.53</v>
          </cell>
          <cell r="T35">
            <v>1126.9</v>
          </cell>
        </row>
        <row r="36">
          <cell r="A36">
            <v>32</v>
          </cell>
          <cell r="B36" t="str">
            <v>370304197303151613</v>
          </cell>
          <cell r="C36" t="str">
            <v>山头街道</v>
          </cell>
          <cell r="D36" t="str">
            <v>古窑社区</v>
          </cell>
          <cell r="E36" t="str">
            <v>周海峰</v>
          </cell>
          <cell r="F36" t="str">
            <v>370304197303151613</v>
          </cell>
        </row>
        <row r="36">
          <cell r="H36" t="str">
            <v>37030419******1613</v>
          </cell>
          <cell r="I36" t="str">
            <v>新城镇岗位</v>
          </cell>
          <cell r="J36">
            <v>4504</v>
          </cell>
          <cell r="K36">
            <v>4504</v>
          </cell>
          <cell r="L36">
            <v>360.32</v>
          </cell>
          <cell r="M36">
            <v>90.08</v>
          </cell>
          <cell r="N36">
            <v>13.51</v>
          </cell>
          <cell r="O36">
            <v>463.91</v>
          </cell>
          <cell r="P36">
            <v>720.64</v>
          </cell>
          <cell r="Q36">
            <v>360.32</v>
          </cell>
          <cell r="R36">
            <v>14.41</v>
          </cell>
          <cell r="S36">
            <v>31.53</v>
          </cell>
          <cell r="T36">
            <v>1126.9</v>
          </cell>
        </row>
        <row r="37">
          <cell r="A37">
            <v>33</v>
          </cell>
          <cell r="B37" t="str">
            <v>370304197104171611</v>
          </cell>
          <cell r="C37" t="str">
            <v>山头街道</v>
          </cell>
          <cell r="D37" t="str">
            <v>新博社区</v>
          </cell>
          <cell r="E37" t="str">
            <v>王德军</v>
          </cell>
          <cell r="F37" t="str">
            <v>370304197104171611</v>
          </cell>
        </row>
        <row r="37">
          <cell r="H37" t="str">
            <v>37030419******1611</v>
          </cell>
          <cell r="I37" t="str">
            <v>新城镇岗位</v>
          </cell>
          <cell r="J37">
            <v>4504</v>
          </cell>
          <cell r="K37">
            <v>4504</v>
          </cell>
          <cell r="L37">
            <v>360.32</v>
          </cell>
          <cell r="M37">
            <v>90.08</v>
          </cell>
          <cell r="N37">
            <v>13.51</v>
          </cell>
          <cell r="O37">
            <v>463.91</v>
          </cell>
          <cell r="P37">
            <v>720.64</v>
          </cell>
          <cell r="Q37">
            <v>360.32</v>
          </cell>
          <cell r="R37">
            <v>14.41</v>
          </cell>
          <cell r="S37">
            <v>31.53</v>
          </cell>
          <cell r="T37">
            <v>1126.9</v>
          </cell>
        </row>
        <row r="38">
          <cell r="A38">
            <v>34</v>
          </cell>
          <cell r="B38" t="str">
            <v>370304196703231618</v>
          </cell>
          <cell r="C38" t="str">
            <v>山头街道</v>
          </cell>
          <cell r="D38" t="str">
            <v>新博社区</v>
          </cell>
          <cell r="E38" t="str">
            <v>邵彬</v>
          </cell>
          <cell r="F38" t="str">
            <v>370304196703231618</v>
          </cell>
        </row>
        <row r="38">
          <cell r="H38" t="str">
            <v>37030419******1618</v>
          </cell>
          <cell r="I38" t="str">
            <v>新城镇岗位</v>
          </cell>
          <cell r="J38">
            <v>4504</v>
          </cell>
          <cell r="K38">
            <v>4504</v>
          </cell>
          <cell r="L38">
            <v>360.32</v>
          </cell>
          <cell r="M38">
            <v>90.08</v>
          </cell>
          <cell r="N38">
            <v>13.51</v>
          </cell>
          <cell r="O38">
            <v>463.91</v>
          </cell>
          <cell r="P38">
            <v>720.64</v>
          </cell>
          <cell r="Q38">
            <v>360.32</v>
          </cell>
          <cell r="R38">
            <v>14.41</v>
          </cell>
          <cell r="S38">
            <v>31.53</v>
          </cell>
          <cell r="T38">
            <v>1126.9</v>
          </cell>
        </row>
        <row r="39">
          <cell r="A39">
            <v>35</v>
          </cell>
          <cell r="B39" t="str">
            <v>370304196804151633</v>
          </cell>
          <cell r="C39" t="str">
            <v>山头街道</v>
          </cell>
          <cell r="D39" t="str">
            <v>新博社区</v>
          </cell>
          <cell r="E39" t="str">
            <v>王雷</v>
          </cell>
          <cell r="F39" t="str">
            <v>370304196804151633</v>
          </cell>
        </row>
        <row r="39">
          <cell r="H39" t="str">
            <v>37030419******1633</v>
          </cell>
          <cell r="I39" t="str">
            <v>新城镇岗位</v>
          </cell>
          <cell r="J39">
            <v>4504</v>
          </cell>
          <cell r="K39">
            <v>4504</v>
          </cell>
          <cell r="L39">
            <v>360.32</v>
          </cell>
          <cell r="M39">
            <v>90.08</v>
          </cell>
          <cell r="N39">
            <v>13.51</v>
          </cell>
          <cell r="O39">
            <v>463.91</v>
          </cell>
          <cell r="P39">
            <v>720.64</v>
          </cell>
          <cell r="Q39">
            <v>360.32</v>
          </cell>
          <cell r="R39">
            <v>14.41</v>
          </cell>
          <cell r="S39">
            <v>31.53</v>
          </cell>
          <cell r="T39">
            <v>1126.9</v>
          </cell>
        </row>
        <row r="40">
          <cell r="A40">
            <v>36</v>
          </cell>
          <cell r="B40" t="str">
            <v>370304196907041613</v>
          </cell>
          <cell r="C40" t="str">
            <v>山头街道</v>
          </cell>
          <cell r="D40" t="str">
            <v>新博社区</v>
          </cell>
          <cell r="E40" t="str">
            <v>宋元民</v>
          </cell>
          <cell r="F40" t="str">
            <v>370304196907041613</v>
          </cell>
        </row>
        <row r="40">
          <cell r="H40" t="str">
            <v>37030419******1613</v>
          </cell>
          <cell r="I40" t="str">
            <v>新城镇岗位</v>
          </cell>
          <cell r="J40">
            <v>4504</v>
          </cell>
          <cell r="K40">
            <v>4504</v>
          </cell>
          <cell r="L40">
            <v>360.32</v>
          </cell>
          <cell r="M40">
            <v>90.08</v>
          </cell>
          <cell r="N40">
            <v>13.51</v>
          </cell>
          <cell r="O40">
            <v>463.91</v>
          </cell>
          <cell r="P40">
            <v>720.64</v>
          </cell>
          <cell r="Q40">
            <v>360.32</v>
          </cell>
          <cell r="R40">
            <v>14.41</v>
          </cell>
          <cell r="S40">
            <v>31.53</v>
          </cell>
          <cell r="T40">
            <v>1126.9</v>
          </cell>
        </row>
        <row r="41">
          <cell r="A41">
            <v>37</v>
          </cell>
          <cell r="B41" t="str">
            <v>370304197106281638</v>
          </cell>
          <cell r="C41" t="str">
            <v>山头街道</v>
          </cell>
          <cell r="D41" t="str">
            <v>新博社区</v>
          </cell>
          <cell r="E41" t="str">
            <v>翟书滨</v>
          </cell>
          <cell r="F41" t="str">
            <v>370304197106281638</v>
          </cell>
        </row>
        <row r="41">
          <cell r="H41" t="str">
            <v>37030419******1638</v>
          </cell>
          <cell r="I41" t="str">
            <v>新城镇岗位</v>
          </cell>
          <cell r="J41">
            <v>4504</v>
          </cell>
          <cell r="K41">
            <v>4504</v>
          </cell>
          <cell r="L41">
            <v>360.32</v>
          </cell>
          <cell r="M41">
            <v>90.08</v>
          </cell>
          <cell r="N41">
            <v>13.51</v>
          </cell>
          <cell r="O41">
            <v>463.91</v>
          </cell>
          <cell r="P41">
            <v>720.64</v>
          </cell>
          <cell r="Q41">
            <v>360.32</v>
          </cell>
          <cell r="R41">
            <v>14.41</v>
          </cell>
          <cell r="S41">
            <v>31.53</v>
          </cell>
          <cell r="T41">
            <v>1126.9</v>
          </cell>
        </row>
        <row r="42">
          <cell r="A42">
            <v>38</v>
          </cell>
          <cell r="B42" t="str">
            <v>370304196712051619</v>
          </cell>
          <cell r="C42" t="str">
            <v>山头街道</v>
          </cell>
          <cell r="D42" t="str">
            <v>新博社区</v>
          </cell>
          <cell r="E42" t="str">
            <v>刘持栋</v>
          </cell>
          <cell r="F42" t="str">
            <v>370304196712051619</v>
          </cell>
        </row>
        <row r="42">
          <cell r="H42" t="str">
            <v>37030419******1619</v>
          </cell>
          <cell r="I42" t="str">
            <v>新城镇岗位</v>
          </cell>
          <cell r="J42">
            <v>4504</v>
          </cell>
          <cell r="K42">
            <v>4504</v>
          </cell>
          <cell r="L42">
            <v>360.32</v>
          </cell>
          <cell r="M42">
            <v>90.08</v>
          </cell>
          <cell r="N42">
            <v>13.51</v>
          </cell>
          <cell r="O42">
            <v>463.91</v>
          </cell>
          <cell r="P42">
            <v>720.64</v>
          </cell>
          <cell r="Q42">
            <v>360.32</v>
          </cell>
          <cell r="R42">
            <v>14.41</v>
          </cell>
          <cell r="S42">
            <v>31.53</v>
          </cell>
          <cell r="T42">
            <v>1126.9</v>
          </cell>
        </row>
        <row r="43">
          <cell r="A43">
            <v>39</v>
          </cell>
          <cell r="B43" t="str">
            <v>370304196607151618</v>
          </cell>
          <cell r="C43" t="str">
            <v>山头街道</v>
          </cell>
          <cell r="D43" t="str">
            <v>神头社区</v>
          </cell>
          <cell r="E43" t="str">
            <v>高荣平</v>
          </cell>
          <cell r="F43" t="str">
            <v>370304196607151618</v>
          </cell>
        </row>
        <row r="43">
          <cell r="H43" t="str">
            <v>37030419******1618</v>
          </cell>
          <cell r="I43" t="str">
            <v>新城镇岗位</v>
          </cell>
          <cell r="J43">
            <v>4504</v>
          </cell>
          <cell r="K43">
            <v>4504</v>
          </cell>
          <cell r="L43">
            <v>360.32</v>
          </cell>
          <cell r="M43">
            <v>90.08</v>
          </cell>
          <cell r="N43">
            <v>13.51</v>
          </cell>
          <cell r="O43">
            <v>463.91</v>
          </cell>
          <cell r="P43">
            <v>720.64</v>
          </cell>
          <cell r="Q43">
            <v>360.32</v>
          </cell>
          <cell r="R43">
            <v>14.41</v>
          </cell>
          <cell r="S43">
            <v>31.53</v>
          </cell>
          <cell r="T43">
            <v>1126.9</v>
          </cell>
        </row>
        <row r="44">
          <cell r="A44">
            <v>40</v>
          </cell>
          <cell r="B44" t="str">
            <v>370304198008121328</v>
          </cell>
          <cell r="C44" t="str">
            <v>山头街道</v>
          </cell>
          <cell r="D44" t="str">
            <v>神头社区</v>
          </cell>
          <cell r="E44" t="str">
            <v>刘瑾</v>
          </cell>
          <cell r="F44" t="str">
            <v>370304198008121328</v>
          </cell>
        </row>
        <row r="44">
          <cell r="H44" t="str">
            <v>37030419******1328</v>
          </cell>
          <cell r="I44" t="str">
            <v>新城镇岗位</v>
          </cell>
          <cell r="J44">
            <v>4504</v>
          </cell>
          <cell r="K44">
            <v>4504</v>
          </cell>
          <cell r="L44">
            <v>360.32</v>
          </cell>
          <cell r="M44">
            <v>90.08</v>
          </cell>
          <cell r="N44">
            <v>13.51</v>
          </cell>
          <cell r="O44">
            <v>463.91</v>
          </cell>
          <cell r="P44">
            <v>720.64</v>
          </cell>
          <cell r="Q44">
            <v>360.32</v>
          </cell>
          <cell r="R44">
            <v>14.41</v>
          </cell>
          <cell r="S44">
            <v>31.53</v>
          </cell>
          <cell r="T44">
            <v>1126.9</v>
          </cell>
        </row>
        <row r="45">
          <cell r="A45">
            <v>41</v>
          </cell>
          <cell r="B45" t="str">
            <v>370304198306023128</v>
          </cell>
          <cell r="C45" t="str">
            <v>山头街道</v>
          </cell>
          <cell r="D45" t="str">
            <v>神头社区</v>
          </cell>
          <cell r="E45" t="str">
            <v>巩丽霞</v>
          </cell>
          <cell r="F45" t="str">
            <v>370304198306023128</v>
          </cell>
        </row>
        <row r="45">
          <cell r="H45" t="str">
            <v>37030419******3128</v>
          </cell>
          <cell r="I45" t="str">
            <v>新城镇岗位</v>
          </cell>
          <cell r="J45">
            <v>4504</v>
          </cell>
          <cell r="K45">
            <v>4504</v>
          </cell>
          <cell r="L45">
            <v>360.32</v>
          </cell>
          <cell r="M45">
            <v>90.08</v>
          </cell>
          <cell r="N45">
            <v>13.51</v>
          </cell>
          <cell r="O45">
            <v>463.91</v>
          </cell>
          <cell r="P45">
            <v>720.64</v>
          </cell>
          <cell r="Q45">
            <v>360.32</v>
          </cell>
          <cell r="R45">
            <v>14.41</v>
          </cell>
          <cell r="S45">
            <v>31.53</v>
          </cell>
          <cell r="T45">
            <v>1126.9</v>
          </cell>
        </row>
        <row r="46">
          <cell r="A46">
            <v>42</v>
          </cell>
          <cell r="B46" t="str">
            <v>370304196703051318</v>
          </cell>
          <cell r="C46" t="str">
            <v>山头街道</v>
          </cell>
          <cell r="D46" t="str">
            <v>神头社区</v>
          </cell>
          <cell r="E46" t="str">
            <v>赵京柱</v>
          </cell>
          <cell r="F46" t="str">
            <v>370304196703051318</v>
          </cell>
        </row>
        <row r="46">
          <cell r="H46" t="str">
            <v>37030419******1318</v>
          </cell>
          <cell r="I46" t="str">
            <v>新城镇岗位</v>
          </cell>
          <cell r="J46">
            <v>4504</v>
          </cell>
          <cell r="K46">
            <v>4504</v>
          </cell>
          <cell r="L46">
            <v>360.32</v>
          </cell>
          <cell r="M46">
            <v>90.08</v>
          </cell>
          <cell r="N46">
            <v>13.51</v>
          </cell>
          <cell r="O46">
            <v>463.91</v>
          </cell>
          <cell r="P46">
            <v>720.64</v>
          </cell>
          <cell r="Q46">
            <v>360.32</v>
          </cell>
          <cell r="R46">
            <v>14.41</v>
          </cell>
          <cell r="S46">
            <v>31.53</v>
          </cell>
          <cell r="T46">
            <v>1126.9</v>
          </cell>
        </row>
        <row r="47">
          <cell r="A47">
            <v>43</v>
          </cell>
          <cell r="B47" t="str">
            <v>370304196805011616</v>
          </cell>
          <cell r="C47" t="str">
            <v>山头街道</v>
          </cell>
          <cell r="D47" t="str">
            <v>大观园社区</v>
          </cell>
          <cell r="E47" t="str">
            <v>高建民</v>
          </cell>
          <cell r="F47" t="str">
            <v>370304196805011616</v>
          </cell>
        </row>
        <row r="47">
          <cell r="H47" t="str">
            <v>37030419******1616</v>
          </cell>
          <cell r="I47" t="str">
            <v>新城镇岗位</v>
          </cell>
          <cell r="J47">
            <v>4504</v>
          </cell>
          <cell r="K47">
            <v>4504</v>
          </cell>
          <cell r="L47">
            <v>360.32</v>
          </cell>
          <cell r="M47">
            <v>90.08</v>
          </cell>
          <cell r="N47">
            <v>13.51</v>
          </cell>
          <cell r="O47">
            <v>463.91</v>
          </cell>
          <cell r="P47">
            <v>720.64</v>
          </cell>
          <cell r="Q47">
            <v>360.32</v>
          </cell>
          <cell r="R47">
            <v>14.41</v>
          </cell>
          <cell r="S47">
            <v>31.53</v>
          </cell>
          <cell r="T47">
            <v>1126.9</v>
          </cell>
        </row>
        <row r="48">
          <cell r="A48">
            <v>44</v>
          </cell>
          <cell r="B48" t="str">
            <v>370304196709221613</v>
          </cell>
          <cell r="C48" t="str">
            <v>山头街道</v>
          </cell>
          <cell r="D48" t="str">
            <v>大观园社区</v>
          </cell>
          <cell r="E48" t="str">
            <v>张涛</v>
          </cell>
          <cell r="F48" t="str">
            <v>370304196709221613</v>
          </cell>
        </row>
        <row r="48">
          <cell r="H48" t="str">
            <v>37030419******1613</v>
          </cell>
          <cell r="I48" t="str">
            <v>新城镇岗位</v>
          </cell>
          <cell r="J48">
            <v>4504</v>
          </cell>
          <cell r="K48">
            <v>4504</v>
          </cell>
          <cell r="L48">
            <v>360.32</v>
          </cell>
          <cell r="M48">
            <v>90.08</v>
          </cell>
          <cell r="N48">
            <v>13.51</v>
          </cell>
          <cell r="O48">
            <v>463.91</v>
          </cell>
          <cell r="P48">
            <v>720.64</v>
          </cell>
          <cell r="Q48">
            <v>360.32</v>
          </cell>
          <cell r="R48">
            <v>14.41</v>
          </cell>
          <cell r="S48">
            <v>31.53</v>
          </cell>
          <cell r="T48">
            <v>1126.9</v>
          </cell>
        </row>
        <row r="49">
          <cell r="A49">
            <v>45</v>
          </cell>
          <cell r="B49" t="str">
            <v>370304197111041612</v>
          </cell>
          <cell r="C49" t="str">
            <v>山头街道</v>
          </cell>
          <cell r="D49" t="str">
            <v>大观园社区</v>
          </cell>
          <cell r="E49" t="str">
            <v>蒋玉国</v>
          </cell>
          <cell r="F49" t="str">
            <v>370304197111041612</v>
          </cell>
        </row>
        <row r="49">
          <cell r="H49" t="str">
            <v>37030419******1612</v>
          </cell>
          <cell r="I49" t="str">
            <v>新城镇岗位</v>
          </cell>
          <cell r="J49">
            <v>4504</v>
          </cell>
          <cell r="K49">
            <v>4504</v>
          </cell>
          <cell r="L49">
            <v>360.32</v>
          </cell>
          <cell r="M49">
            <v>90.08</v>
          </cell>
          <cell r="N49">
            <v>13.51</v>
          </cell>
          <cell r="O49">
            <v>463.91</v>
          </cell>
          <cell r="P49">
            <v>720.64</v>
          </cell>
          <cell r="Q49">
            <v>360.32</v>
          </cell>
          <cell r="R49">
            <v>14.41</v>
          </cell>
          <cell r="S49">
            <v>31.53</v>
          </cell>
          <cell r="T49">
            <v>1126.9</v>
          </cell>
        </row>
        <row r="50">
          <cell r="A50">
            <v>46</v>
          </cell>
          <cell r="B50" t="str">
            <v>370304197106171615</v>
          </cell>
          <cell r="C50" t="str">
            <v>山头街道</v>
          </cell>
          <cell r="D50" t="str">
            <v>大观园社区</v>
          </cell>
          <cell r="E50" t="str">
            <v>孙其友</v>
          </cell>
          <cell r="F50" t="str">
            <v>370304197106171615</v>
          </cell>
        </row>
        <row r="50">
          <cell r="H50" t="str">
            <v>37030419******1615</v>
          </cell>
          <cell r="I50" t="str">
            <v>新城镇岗位</v>
          </cell>
          <cell r="J50">
            <v>4504</v>
          </cell>
          <cell r="K50">
            <v>4504</v>
          </cell>
          <cell r="L50">
            <v>360.32</v>
          </cell>
          <cell r="M50">
            <v>90.08</v>
          </cell>
          <cell r="N50">
            <v>13.51</v>
          </cell>
          <cell r="O50">
            <v>463.91</v>
          </cell>
          <cell r="P50">
            <v>720.64</v>
          </cell>
          <cell r="Q50">
            <v>360.32</v>
          </cell>
          <cell r="R50">
            <v>14.41</v>
          </cell>
          <cell r="S50">
            <v>31.53</v>
          </cell>
          <cell r="T50">
            <v>1126.9</v>
          </cell>
        </row>
        <row r="51">
          <cell r="A51">
            <v>47</v>
          </cell>
          <cell r="B51" t="str">
            <v>370304198412074228</v>
          </cell>
          <cell r="C51" t="str">
            <v>山头街道</v>
          </cell>
          <cell r="D51" t="str">
            <v>河南东村</v>
          </cell>
          <cell r="E51" t="str">
            <v>栾秀珍</v>
          </cell>
          <cell r="F51" t="str">
            <v>370304198412074228</v>
          </cell>
        </row>
        <row r="51">
          <cell r="H51" t="str">
            <v>37030419******4228</v>
          </cell>
          <cell r="I51" t="str">
            <v>新城镇岗位</v>
          </cell>
          <cell r="J51">
            <v>4504</v>
          </cell>
          <cell r="K51">
            <v>4504</v>
          </cell>
          <cell r="L51">
            <v>360.32</v>
          </cell>
          <cell r="M51">
            <v>90.08</v>
          </cell>
          <cell r="N51">
            <v>13.51</v>
          </cell>
          <cell r="O51">
            <v>463.91</v>
          </cell>
          <cell r="P51">
            <v>720.64</v>
          </cell>
          <cell r="Q51">
            <v>360.32</v>
          </cell>
          <cell r="R51">
            <v>14.41</v>
          </cell>
          <cell r="S51">
            <v>31.53</v>
          </cell>
          <cell r="T51">
            <v>1126.9</v>
          </cell>
        </row>
        <row r="52">
          <cell r="A52">
            <v>48</v>
          </cell>
          <cell r="B52" t="str">
            <v>370304197005161311</v>
          </cell>
          <cell r="C52" t="str">
            <v>山头街道</v>
          </cell>
          <cell r="D52" t="str">
            <v>秋谷村</v>
          </cell>
          <cell r="E52" t="str">
            <v>乔英博</v>
          </cell>
          <cell r="F52" t="str">
            <v>370304197005161311</v>
          </cell>
        </row>
        <row r="52">
          <cell r="H52" t="str">
            <v>37030419******1311</v>
          </cell>
          <cell r="I52" t="str">
            <v>新城镇岗位</v>
          </cell>
          <cell r="J52">
            <v>4504</v>
          </cell>
          <cell r="K52">
            <v>4504</v>
          </cell>
          <cell r="L52">
            <v>360.32</v>
          </cell>
          <cell r="M52">
            <v>90.08</v>
          </cell>
          <cell r="N52">
            <v>13.51</v>
          </cell>
          <cell r="O52">
            <v>463.91</v>
          </cell>
          <cell r="P52">
            <v>720.64</v>
          </cell>
          <cell r="Q52">
            <v>360.32</v>
          </cell>
          <cell r="R52">
            <v>14.41</v>
          </cell>
          <cell r="S52">
            <v>31.53</v>
          </cell>
          <cell r="T52">
            <v>1126.9</v>
          </cell>
        </row>
        <row r="53">
          <cell r="A53">
            <v>49</v>
          </cell>
          <cell r="B53" t="str">
            <v>370304197804071320</v>
          </cell>
          <cell r="C53" t="str">
            <v>山头街道</v>
          </cell>
          <cell r="D53" t="str">
            <v>秋谷村</v>
          </cell>
          <cell r="E53" t="str">
            <v>杨春娇</v>
          </cell>
          <cell r="F53" t="str">
            <v>370304197804071320</v>
          </cell>
        </row>
        <row r="53">
          <cell r="H53" t="str">
            <v>37030419******1320</v>
          </cell>
          <cell r="I53" t="str">
            <v>新城镇岗位</v>
          </cell>
          <cell r="J53">
            <v>4504</v>
          </cell>
          <cell r="K53">
            <v>4504</v>
          </cell>
          <cell r="L53">
            <v>360.32</v>
          </cell>
          <cell r="M53">
            <v>90.08</v>
          </cell>
          <cell r="N53">
            <v>13.51</v>
          </cell>
          <cell r="O53">
            <v>463.91</v>
          </cell>
          <cell r="P53">
            <v>720.64</v>
          </cell>
          <cell r="Q53">
            <v>360.32</v>
          </cell>
          <cell r="R53">
            <v>14.41</v>
          </cell>
          <cell r="S53">
            <v>31.53</v>
          </cell>
          <cell r="T53">
            <v>1126.9</v>
          </cell>
        </row>
        <row r="54">
          <cell r="A54">
            <v>50</v>
          </cell>
          <cell r="B54" t="str">
            <v>370304197210254218</v>
          </cell>
          <cell r="C54" t="str">
            <v>山头街道</v>
          </cell>
          <cell r="D54" t="str">
            <v>竹林村</v>
          </cell>
          <cell r="E54" t="str">
            <v>栾兆民</v>
          </cell>
          <cell r="F54" t="str">
            <v>370304197210254218</v>
          </cell>
        </row>
        <row r="54">
          <cell r="H54" t="str">
            <v>37030419******4218</v>
          </cell>
          <cell r="I54" t="str">
            <v>新城镇岗位</v>
          </cell>
          <cell r="J54">
            <v>4504</v>
          </cell>
          <cell r="K54">
            <v>4504</v>
          </cell>
          <cell r="L54">
            <v>360.32</v>
          </cell>
          <cell r="M54">
            <v>90.08</v>
          </cell>
          <cell r="N54">
            <v>13.51</v>
          </cell>
          <cell r="O54">
            <v>463.91</v>
          </cell>
          <cell r="P54">
            <v>720.64</v>
          </cell>
          <cell r="Q54">
            <v>360.32</v>
          </cell>
          <cell r="R54">
            <v>14.41</v>
          </cell>
          <cell r="S54">
            <v>31.53</v>
          </cell>
          <cell r="T54">
            <v>1126.9</v>
          </cell>
        </row>
        <row r="55">
          <cell r="A55">
            <v>51</v>
          </cell>
          <cell r="B55" t="str">
            <v>370304198112251624</v>
          </cell>
          <cell r="C55" t="str">
            <v>山头街道</v>
          </cell>
          <cell r="D55" t="str">
            <v>竹林村</v>
          </cell>
          <cell r="E55" t="str">
            <v>房月梅</v>
          </cell>
          <cell r="F55" t="str">
            <v>370304198112251624</v>
          </cell>
        </row>
        <row r="55">
          <cell r="H55" t="str">
            <v>37030419******1624</v>
          </cell>
          <cell r="I55" t="str">
            <v>新城镇岗位</v>
          </cell>
          <cell r="J55">
            <v>4504</v>
          </cell>
          <cell r="K55">
            <v>4504</v>
          </cell>
          <cell r="L55">
            <v>360.32</v>
          </cell>
          <cell r="M55">
            <v>90.08</v>
          </cell>
          <cell r="N55">
            <v>13.51</v>
          </cell>
          <cell r="O55">
            <v>463.91</v>
          </cell>
          <cell r="P55">
            <v>720.64</v>
          </cell>
          <cell r="Q55">
            <v>360.32</v>
          </cell>
          <cell r="R55">
            <v>14.41</v>
          </cell>
          <cell r="S55">
            <v>31.53</v>
          </cell>
          <cell r="T55">
            <v>1126.9</v>
          </cell>
        </row>
        <row r="56">
          <cell r="A56">
            <v>52</v>
          </cell>
          <cell r="B56" t="str">
            <v>370304197506051612</v>
          </cell>
          <cell r="C56" t="str">
            <v>山头街道</v>
          </cell>
          <cell r="D56" t="str">
            <v>竹林村</v>
          </cell>
          <cell r="E56" t="str">
            <v>王建</v>
          </cell>
          <cell r="F56" t="str">
            <v>370304197506051612</v>
          </cell>
        </row>
        <row r="56">
          <cell r="H56" t="str">
            <v>37030419******1612</v>
          </cell>
          <cell r="I56" t="str">
            <v>新城镇岗位</v>
          </cell>
          <cell r="J56">
            <v>4504</v>
          </cell>
          <cell r="K56">
            <v>4504</v>
          </cell>
          <cell r="L56">
            <v>360.32</v>
          </cell>
          <cell r="M56">
            <v>90.08</v>
          </cell>
          <cell r="N56">
            <v>13.51</v>
          </cell>
          <cell r="O56">
            <v>463.91</v>
          </cell>
          <cell r="P56">
            <v>720.64</v>
          </cell>
          <cell r="Q56">
            <v>360.32</v>
          </cell>
          <cell r="R56">
            <v>14.41</v>
          </cell>
          <cell r="S56">
            <v>31.53</v>
          </cell>
          <cell r="T56">
            <v>1126.9</v>
          </cell>
        </row>
        <row r="57">
          <cell r="A57">
            <v>53</v>
          </cell>
          <cell r="B57" t="str">
            <v>370304196712242212</v>
          </cell>
          <cell r="C57" t="str">
            <v>八陡镇</v>
          </cell>
          <cell r="D57" t="str">
            <v>北河口村</v>
          </cell>
          <cell r="E57" t="str">
            <v>乔同玉</v>
          </cell>
          <cell r="F57" t="str">
            <v>370304196712242212</v>
          </cell>
        </row>
        <row r="57">
          <cell r="H57" t="str">
            <v>37030419******2212</v>
          </cell>
          <cell r="I57" t="str">
            <v>新城镇岗位</v>
          </cell>
          <cell r="J57">
            <v>4504</v>
          </cell>
          <cell r="K57">
            <v>4504</v>
          </cell>
          <cell r="L57">
            <v>360.32</v>
          </cell>
          <cell r="M57">
            <v>90.08</v>
          </cell>
          <cell r="N57">
            <v>13.51</v>
          </cell>
          <cell r="O57">
            <v>463.91</v>
          </cell>
          <cell r="P57">
            <v>720.64</v>
          </cell>
          <cell r="Q57">
            <v>360.32</v>
          </cell>
          <cell r="R57">
            <v>14.41</v>
          </cell>
          <cell r="S57">
            <v>31.53</v>
          </cell>
          <cell r="T57">
            <v>1126.9</v>
          </cell>
        </row>
        <row r="58">
          <cell r="A58">
            <v>54</v>
          </cell>
          <cell r="B58" t="str">
            <v>370304197802183943</v>
          </cell>
          <cell r="C58" t="str">
            <v>八陡镇</v>
          </cell>
          <cell r="D58" t="str">
            <v>北河口村</v>
          </cell>
          <cell r="E58" t="str">
            <v>焦守红</v>
          </cell>
          <cell r="F58" t="str">
            <v>370304197802183943</v>
          </cell>
        </row>
        <row r="58">
          <cell r="H58" t="str">
            <v>37030419******3943</v>
          </cell>
          <cell r="I58" t="str">
            <v>新城镇岗位</v>
          </cell>
          <cell r="J58">
            <v>4504</v>
          </cell>
          <cell r="K58">
            <v>4504</v>
          </cell>
          <cell r="L58">
            <v>360.32</v>
          </cell>
          <cell r="M58">
            <v>90.08</v>
          </cell>
          <cell r="N58">
            <v>13.51</v>
          </cell>
          <cell r="O58">
            <v>463.91</v>
          </cell>
          <cell r="P58">
            <v>720.64</v>
          </cell>
          <cell r="Q58">
            <v>360.32</v>
          </cell>
          <cell r="R58">
            <v>14.41</v>
          </cell>
          <cell r="S58">
            <v>31.53</v>
          </cell>
          <cell r="T58">
            <v>1126.9</v>
          </cell>
        </row>
        <row r="59">
          <cell r="A59">
            <v>55</v>
          </cell>
          <cell r="B59" t="str">
            <v>370304197607112541</v>
          </cell>
          <cell r="C59" t="str">
            <v>八陡镇</v>
          </cell>
          <cell r="D59" t="str">
            <v>金桥村</v>
          </cell>
          <cell r="E59" t="str">
            <v>翟玉梅</v>
          </cell>
          <cell r="F59" t="str">
            <v>370304197607112541</v>
          </cell>
        </row>
        <row r="59">
          <cell r="H59" t="str">
            <v>37030419******2541</v>
          </cell>
          <cell r="I59" t="str">
            <v>新城镇岗位</v>
          </cell>
          <cell r="J59">
            <v>4504</v>
          </cell>
          <cell r="K59">
            <v>4504</v>
          </cell>
          <cell r="L59">
            <v>360.32</v>
          </cell>
          <cell r="M59">
            <v>90.08</v>
          </cell>
          <cell r="N59">
            <v>13.51</v>
          </cell>
          <cell r="O59">
            <v>463.91</v>
          </cell>
          <cell r="P59">
            <v>720.64</v>
          </cell>
          <cell r="Q59">
            <v>360.32</v>
          </cell>
          <cell r="R59">
            <v>14.41</v>
          </cell>
          <cell r="S59">
            <v>31.53</v>
          </cell>
          <cell r="T59">
            <v>1126.9</v>
          </cell>
        </row>
        <row r="60">
          <cell r="A60">
            <v>56</v>
          </cell>
          <cell r="B60" t="str">
            <v>370304198112051921</v>
          </cell>
          <cell r="C60" t="str">
            <v>八陡镇</v>
          </cell>
          <cell r="D60" t="str">
            <v>金桥村</v>
          </cell>
          <cell r="E60" t="str">
            <v>徐磊</v>
          </cell>
          <cell r="F60" t="str">
            <v>370304198112051921</v>
          </cell>
        </row>
        <row r="60">
          <cell r="H60" t="str">
            <v>37030419******1921</v>
          </cell>
          <cell r="I60" t="str">
            <v>新城镇岗位</v>
          </cell>
          <cell r="J60">
            <v>4504</v>
          </cell>
          <cell r="K60">
            <v>4504</v>
          </cell>
          <cell r="L60">
            <v>360.32</v>
          </cell>
          <cell r="M60">
            <v>90.08</v>
          </cell>
          <cell r="N60">
            <v>13.51</v>
          </cell>
          <cell r="O60">
            <v>463.91</v>
          </cell>
          <cell r="P60">
            <v>720.64</v>
          </cell>
          <cell r="Q60">
            <v>360.32</v>
          </cell>
          <cell r="R60">
            <v>14.41</v>
          </cell>
          <cell r="S60">
            <v>31.53</v>
          </cell>
          <cell r="T60">
            <v>1126.9</v>
          </cell>
        </row>
        <row r="61">
          <cell r="A61">
            <v>57</v>
          </cell>
          <cell r="B61" t="str">
            <v>370304196812301910</v>
          </cell>
          <cell r="C61" t="str">
            <v>八陡镇</v>
          </cell>
          <cell r="D61" t="str">
            <v>金桥村</v>
          </cell>
          <cell r="E61" t="str">
            <v>肖迎新</v>
          </cell>
          <cell r="F61" t="str">
            <v>370304196812301910</v>
          </cell>
        </row>
        <row r="61">
          <cell r="H61" t="str">
            <v>37030419******1910</v>
          </cell>
          <cell r="I61" t="str">
            <v>新城镇岗位</v>
          </cell>
          <cell r="J61">
            <v>4504</v>
          </cell>
          <cell r="K61">
            <v>4504</v>
          </cell>
          <cell r="L61">
            <v>360.32</v>
          </cell>
          <cell r="M61">
            <v>90.08</v>
          </cell>
          <cell r="N61">
            <v>13.51</v>
          </cell>
          <cell r="O61">
            <v>463.91</v>
          </cell>
          <cell r="P61">
            <v>720.64</v>
          </cell>
          <cell r="Q61">
            <v>360.32</v>
          </cell>
          <cell r="R61">
            <v>14.41</v>
          </cell>
          <cell r="S61">
            <v>31.53</v>
          </cell>
          <cell r="T61">
            <v>1126.9</v>
          </cell>
        </row>
        <row r="62">
          <cell r="A62">
            <v>58</v>
          </cell>
          <cell r="B62" t="str">
            <v>370304197109051918</v>
          </cell>
          <cell r="C62" t="str">
            <v>八陡镇</v>
          </cell>
          <cell r="D62" t="str">
            <v>山机社区</v>
          </cell>
          <cell r="E62" t="str">
            <v>侯万国</v>
          </cell>
          <cell r="F62" t="str">
            <v>370304197109051918</v>
          </cell>
        </row>
        <row r="62">
          <cell r="H62" t="str">
            <v>37030419******1918</v>
          </cell>
          <cell r="I62" t="str">
            <v>新城镇岗位</v>
          </cell>
          <cell r="J62">
            <v>4504</v>
          </cell>
          <cell r="K62">
            <v>4504</v>
          </cell>
          <cell r="L62">
            <v>360.32</v>
          </cell>
          <cell r="M62">
            <v>90.08</v>
          </cell>
          <cell r="N62">
            <v>13.51</v>
          </cell>
          <cell r="O62">
            <v>463.91</v>
          </cell>
          <cell r="P62">
            <v>720.64</v>
          </cell>
          <cell r="Q62">
            <v>360.32</v>
          </cell>
          <cell r="R62">
            <v>14.41</v>
          </cell>
          <cell r="S62">
            <v>31.53</v>
          </cell>
          <cell r="T62">
            <v>1126.9</v>
          </cell>
        </row>
        <row r="63">
          <cell r="A63">
            <v>59</v>
          </cell>
          <cell r="B63" t="str">
            <v>370304198201171925</v>
          </cell>
          <cell r="C63" t="str">
            <v>八陡镇</v>
          </cell>
          <cell r="D63" t="str">
            <v>山机社区</v>
          </cell>
          <cell r="E63" t="str">
            <v>齐红</v>
          </cell>
          <cell r="F63" t="str">
            <v>370304198201171925</v>
          </cell>
        </row>
        <row r="63">
          <cell r="H63" t="str">
            <v>37030419******1925</v>
          </cell>
          <cell r="I63" t="str">
            <v>新城镇岗位</v>
          </cell>
          <cell r="J63">
            <v>4504</v>
          </cell>
          <cell r="K63">
            <v>4504</v>
          </cell>
          <cell r="L63">
            <v>360.32</v>
          </cell>
          <cell r="M63">
            <v>90.08</v>
          </cell>
          <cell r="N63">
            <v>13.51</v>
          </cell>
          <cell r="O63">
            <v>463.91</v>
          </cell>
          <cell r="P63">
            <v>720.64</v>
          </cell>
          <cell r="Q63">
            <v>360.32</v>
          </cell>
          <cell r="R63">
            <v>14.41</v>
          </cell>
          <cell r="S63">
            <v>31.53</v>
          </cell>
          <cell r="T63">
            <v>1126.9</v>
          </cell>
        </row>
        <row r="64">
          <cell r="A64">
            <v>60</v>
          </cell>
          <cell r="B64" t="str">
            <v>371423198101152829</v>
          </cell>
          <cell r="C64" t="str">
            <v>八陡镇</v>
          </cell>
          <cell r="D64" t="str">
            <v>山机社区</v>
          </cell>
          <cell r="E64" t="str">
            <v>尹海燕</v>
          </cell>
          <cell r="F64" t="str">
            <v>371423198101152829</v>
          </cell>
        </row>
        <row r="64">
          <cell r="H64" t="str">
            <v>37142319******2829</v>
          </cell>
          <cell r="I64" t="str">
            <v>新城镇岗位</v>
          </cell>
          <cell r="J64">
            <v>4504</v>
          </cell>
          <cell r="K64">
            <v>4504</v>
          </cell>
          <cell r="L64">
            <v>360.32</v>
          </cell>
          <cell r="M64">
            <v>90.08</v>
          </cell>
          <cell r="N64">
            <v>13.51</v>
          </cell>
          <cell r="O64">
            <v>463.91</v>
          </cell>
          <cell r="P64">
            <v>720.64</v>
          </cell>
          <cell r="Q64">
            <v>360.32</v>
          </cell>
          <cell r="R64">
            <v>14.41</v>
          </cell>
          <cell r="S64">
            <v>31.53</v>
          </cell>
          <cell r="T64">
            <v>1126.9</v>
          </cell>
        </row>
        <row r="65">
          <cell r="A65">
            <v>61</v>
          </cell>
          <cell r="B65" t="str">
            <v>370304198305241940</v>
          </cell>
          <cell r="C65" t="str">
            <v>八陡镇</v>
          </cell>
          <cell r="D65" t="str">
            <v>山机社区</v>
          </cell>
          <cell r="E65" t="str">
            <v>范庆艳</v>
          </cell>
          <cell r="F65" t="str">
            <v>370304198305241940</v>
          </cell>
        </row>
        <row r="65">
          <cell r="H65" t="str">
            <v>37030419******1940</v>
          </cell>
          <cell r="I65" t="str">
            <v>新城镇岗位</v>
          </cell>
          <cell r="J65">
            <v>4504</v>
          </cell>
          <cell r="K65">
            <v>4504</v>
          </cell>
          <cell r="L65">
            <v>360.32</v>
          </cell>
          <cell r="M65">
            <v>90.08</v>
          </cell>
          <cell r="N65">
            <v>13.51</v>
          </cell>
          <cell r="O65">
            <v>463.91</v>
          </cell>
          <cell r="P65">
            <v>720.64</v>
          </cell>
          <cell r="Q65">
            <v>360.32</v>
          </cell>
          <cell r="R65">
            <v>14.41</v>
          </cell>
          <cell r="S65">
            <v>31.53</v>
          </cell>
          <cell r="T65">
            <v>1126.9</v>
          </cell>
        </row>
        <row r="66">
          <cell r="A66">
            <v>62</v>
          </cell>
          <cell r="B66" t="str">
            <v>370481198005175329</v>
          </cell>
          <cell r="C66" t="str">
            <v>八陡镇</v>
          </cell>
          <cell r="D66" t="str">
            <v>山机社区</v>
          </cell>
          <cell r="E66" t="str">
            <v>张后霞</v>
          </cell>
          <cell r="F66" t="str">
            <v>370481198005175329</v>
          </cell>
        </row>
        <row r="66">
          <cell r="H66" t="str">
            <v>37048119******5329</v>
          </cell>
          <cell r="I66" t="str">
            <v>新城镇岗位</v>
          </cell>
          <cell r="J66">
            <v>4504</v>
          </cell>
          <cell r="K66">
            <v>4504</v>
          </cell>
          <cell r="L66">
            <v>360.32</v>
          </cell>
          <cell r="M66">
            <v>90.08</v>
          </cell>
          <cell r="N66">
            <v>13.51</v>
          </cell>
          <cell r="O66">
            <v>463.91</v>
          </cell>
          <cell r="P66">
            <v>720.64</v>
          </cell>
          <cell r="Q66">
            <v>360.32</v>
          </cell>
          <cell r="R66">
            <v>14.41</v>
          </cell>
          <cell r="S66">
            <v>31.53</v>
          </cell>
          <cell r="T66">
            <v>1126.9</v>
          </cell>
        </row>
        <row r="67">
          <cell r="A67">
            <v>63</v>
          </cell>
          <cell r="B67" t="str">
            <v>370304196606172513</v>
          </cell>
          <cell r="C67" t="str">
            <v>八陡镇</v>
          </cell>
          <cell r="D67" t="str">
            <v>福山社区</v>
          </cell>
          <cell r="E67" t="str">
            <v>孙启良</v>
          </cell>
          <cell r="F67" t="str">
            <v>370304196606172513</v>
          </cell>
        </row>
        <row r="67">
          <cell r="H67" t="str">
            <v>37030419******2513</v>
          </cell>
          <cell r="I67" t="str">
            <v>新城镇岗位</v>
          </cell>
          <cell r="J67">
            <v>4504</v>
          </cell>
          <cell r="K67">
            <v>4504</v>
          </cell>
          <cell r="L67">
            <v>360.32</v>
          </cell>
          <cell r="M67">
            <v>90.08</v>
          </cell>
          <cell r="N67">
            <v>13.51</v>
          </cell>
          <cell r="O67">
            <v>463.91</v>
          </cell>
          <cell r="P67">
            <v>720.64</v>
          </cell>
          <cell r="Q67">
            <v>360.32</v>
          </cell>
          <cell r="R67">
            <v>14.41</v>
          </cell>
          <cell r="S67">
            <v>31.53</v>
          </cell>
          <cell r="T67">
            <v>1126.9</v>
          </cell>
        </row>
        <row r="68">
          <cell r="A68">
            <v>64</v>
          </cell>
          <cell r="B68" t="str">
            <v>370304197112062511</v>
          </cell>
          <cell r="C68" t="str">
            <v>八陡镇</v>
          </cell>
          <cell r="D68" t="str">
            <v>福山社区</v>
          </cell>
          <cell r="E68" t="str">
            <v>孙启新</v>
          </cell>
          <cell r="F68" t="str">
            <v>370304197112062511</v>
          </cell>
        </row>
        <row r="68">
          <cell r="H68" t="str">
            <v>37030419******2511</v>
          </cell>
          <cell r="I68" t="str">
            <v>新城镇岗位</v>
          </cell>
          <cell r="J68">
            <v>4504</v>
          </cell>
          <cell r="K68">
            <v>4504</v>
          </cell>
          <cell r="L68">
            <v>360.32</v>
          </cell>
          <cell r="M68">
            <v>90.08</v>
          </cell>
          <cell r="N68">
            <v>13.51</v>
          </cell>
          <cell r="O68">
            <v>463.91</v>
          </cell>
          <cell r="P68">
            <v>720.64</v>
          </cell>
          <cell r="Q68">
            <v>360.32</v>
          </cell>
          <cell r="R68">
            <v>14.41</v>
          </cell>
          <cell r="S68">
            <v>31.53</v>
          </cell>
          <cell r="T68">
            <v>1126.9</v>
          </cell>
        </row>
        <row r="69">
          <cell r="A69">
            <v>65</v>
          </cell>
          <cell r="B69" t="str">
            <v>37030419700407251x</v>
          </cell>
          <cell r="C69" t="str">
            <v>八陡镇</v>
          </cell>
          <cell r="D69" t="str">
            <v>福山社区</v>
          </cell>
          <cell r="E69" t="str">
            <v>苏宗君</v>
          </cell>
          <cell r="F69" t="str">
            <v>37030419700407251x</v>
          </cell>
        </row>
        <row r="69">
          <cell r="H69" t="str">
            <v>37030419******251x</v>
          </cell>
          <cell r="I69" t="str">
            <v>新城镇岗位</v>
          </cell>
          <cell r="J69">
            <v>4504</v>
          </cell>
          <cell r="K69">
            <v>4504</v>
          </cell>
          <cell r="L69">
            <v>360.32</v>
          </cell>
          <cell r="M69">
            <v>90.08</v>
          </cell>
          <cell r="N69">
            <v>13.51</v>
          </cell>
          <cell r="O69">
            <v>463.91</v>
          </cell>
          <cell r="P69">
            <v>720.64</v>
          </cell>
          <cell r="Q69">
            <v>360.32</v>
          </cell>
          <cell r="R69">
            <v>14.41</v>
          </cell>
          <cell r="S69">
            <v>31.53</v>
          </cell>
          <cell r="T69">
            <v>1126.9</v>
          </cell>
        </row>
        <row r="70">
          <cell r="A70">
            <v>66</v>
          </cell>
          <cell r="B70" t="str">
            <v>372330196908231093</v>
          </cell>
          <cell r="C70" t="str">
            <v>八陡镇</v>
          </cell>
          <cell r="D70" t="str">
            <v>八陡社区</v>
          </cell>
          <cell r="E70" t="str">
            <v>李涛</v>
          </cell>
          <cell r="F70" t="str">
            <v>372330196908231093</v>
          </cell>
        </row>
        <row r="70">
          <cell r="H70" t="str">
            <v>37233019******1093</v>
          </cell>
          <cell r="I70" t="str">
            <v>新城镇岗位</v>
          </cell>
          <cell r="J70">
            <v>4504</v>
          </cell>
          <cell r="K70">
            <v>4504</v>
          </cell>
          <cell r="L70">
            <v>360.32</v>
          </cell>
          <cell r="M70">
            <v>90.08</v>
          </cell>
          <cell r="N70">
            <v>13.51</v>
          </cell>
          <cell r="O70">
            <v>463.91</v>
          </cell>
          <cell r="P70">
            <v>720.64</v>
          </cell>
          <cell r="Q70">
            <v>360.32</v>
          </cell>
          <cell r="R70">
            <v>14.41</v>
          </cell>
          <cell r="S70">
            <v>31.53</v>
          </cell>
          <cell r="T70">
            <v>1126.9</v>
          </cell>
        </row>
        <row r="71">
          <cell r="A71">
            <v>67</v>
          </cell>
          <cell r="B71" t="str">
            <v>370304196912232211</v>
          </cell>
          <cell r="C71" t="str">
            <v>八陡镇</v>
          </cell>
          <cell r="D71" t="str">
            <v>八陡社区</v>
          </cell>
          <cell r="E71" t="str">
            <v>岳义忠</v>
          </cell>
          <cell r="F71" t="str">
            <v>370304196912232211</v>
          </cell>
        </row>
        <row r="71">
          <cell r="H71" t="str">
            <v>37030419******2211</v>
          </cell>
          <cell r="I71" t="str">
            <v>新城镇岗位</v>
          </cell>
          <cell r="J71">
            <v>4504</v>
          </cell>
          <cell r="K71">
            <v>4504</v>
          </cell>
          <cell r="L71">
            <v>360.32</v>
          </cell>
          <cell r="M71">
            <v>90.08</v>
          </cell>
          <cell r="N71">
            <v>13.51</v>
          </cell>
          <cell r="O71">
            <v>463.91</v>
          </cell>
          <cell r="P71">
            <v>720.64</v>
          </cell>
          <cell r="Q71">
            <v>360.32</v>
          </cell>
          <cell r="R71">
            <v>14.41</v>
          </cell>
          <cell r="S71">
            <v>31.53</v>
          </cell>
          <cell r="T71">
            <v>1126.9</v>
          </cell>
        </row>
        <row r="72">
          <cell r="A72">
            <v>68</v>
          </cell>
          <cell r="B72" t="str">
            <v>370304196710082219</v>
          </cell>
          <cell r="C72" t="str">
            <v>八陡镇</v>
          </cell>
          <cell r="D72" t="str">
            <v>东顶村</v>
          </cell>
          <cell r="E72" t="str">
            <v>任纪刚</v>
          </cell>
          <cell r="F72" t="str">
            <v>370304196710082219</v>
          </cell>
        </row>
        <row r="72">
          <cell r="H72" t="str">
            <v>37030419******2219</v>
          </cell>
          <cell r="I72" t="str">
            <v>新城镇岗位</v>
          </cell>
          <cell r="J72">
            <v>4504</v>
          </cell>
          <cell r="K72">
            <v>4504</v>
          </cell>
          <cell r="L72">
            <v>360.32</v>
          </cell>
          <cell r="M72">
            <v>90.08</v>
          </cell>
          <cell r="N72">
            <v>13.51</v>
          </cell>
          <cell r="O72">
            <v>463.91</v>
          </cell>
          <cell r="P72">
            <v>720.64</v>
          </cell>
          <cell r="Q72">
            <v>360.32</v>
          </cell>
          <cell r="R72">
            <v>14.41</v>
          </cell>
          <cell r="S72">
            <v>31.53</v>
          </cell>
          <cell r="T72">
            <v>1126.9</v>
          </cell>
        </row>
        <row r="73">
          <cell r="A73">
            <v>69</v>
          </cell>
          <cell r="B73" t="str">
            <v>370304196904022214</v>
          </cell>
          <cell r="C73" t="str">
            <v>八陡镇</v>
          </cell>
          <cell r="D73" t="str">
            <v>东顶村</v>
          </cell>
          <cell r="E73" t="str">
            <v>柴树峰</v>
          </cell>
          <cell r="F73" t="str">
            <v>370304196904022214</v>
          </cell>
        </row>
        <row r="73">
          <cell r="H73" t="str">
            <v>37030419******2214</v>
          </cell>
          <cell r="I73" t="str">
            <v>新城镇岗位</v>
          </cell>
          <cell r="J73">
            <v>4504</v>
          </cell>
          <cell r="K73">
            <v>4504</v>
          </cell>
          <cell r="L73">
            <v>360.32</v>
          </cell>
          <cell r="M73">
            <v>90.08</v>
          </cell>
          <cell r="N73">
            <v>13.51</v>
          </cell>
          <cell r="O73">
            <v>463.91</v>
          </cell>
          <cell r="P73">
            <v>720.64</v>
          </cell>
          <cell r="Q73">
            <v>360.32</v>
          </cell>
          <cell r="R73">
            <v>14.41</v>
          </cell>
          <cell r="S73">
            <v>31.53</v>
          </cell>
          <cell r="T73">
            <v>1126.9</v>
          </cell>
        </row>
        <row r="74">
          <cell r="A74">
            <v>70</v>
          </cell>
          <cell r="B74" t="str">
            <v>370304196607092232</v>
          </cell>
          <cell r="C74" t="str">
            <v>八陡镇</v>
          </cell>
          <cell r="D74" t="str">
            <v>青石关村</v>
          </cell>
          <cell r="E74" t="str">
            <v>王相强</v>
          </cell>
          <cell r="F74" t="str">
            <v>370304196607092232</v>
          </cell>
        </row>
        <row r="74">
          <cell r="H74" t="str">
            <v>37030419******2232</v>
          </cell>
          <cell r="I74" t="str">
            <v>新城镇岗位</v>
          </cell>
          <cell r="J74">
            <v>4504</v>
          </cell>
          <cell r="K74">
            <v>4504</v>
          </cell>
          <cell r="L74">
            <v>360.32</v>
          </cell>
          <cell r="M74">
            <v>90.08</v>
          </cell>
          <cell r="N74">
            <v>13.51</v>
          </cell>
          <cell r="O74">
            <v>463.91</v>
          </cell>
          <cell r="P74">
            <v>720.64</v>
          </cell>
          <cell r="Q74">
            <v>360.32</v>
          </cell>
          <cell r="R74">
            <v>14.41</v>
          </cell>
          <cell r="S74">
            <v>31.53</v>
          </cell>
          <cell r="T74">
            <v>1126.9</v>
          </cell>
        </row>
        <row r="75">
          <cell r="A75">
            <v>71</v>
          </cell>
          <cell r="B75" t="str">
            <v>370304197412142214</v>
          </cell>
          <cell r="C75" t="str">
            <v>八陡镇</v>
          </cell>
          <cell r="D75" t="str">
            <v>青石关村</v>
          </cell>
          <cell r="E75" t="str">
            <v>逯克军</v>
          </cell>
          <cell r="F75" t="str">
            <v>370304197412142214</v>
          </cell>
        </row>
        <row r="75">
          <cell r="H75" t="str">
            <v>37030419******2214</v>
          </cell>
          <cell r="I75" t="str">
            <v>新城镇岗位</v>
          </cell>
          <cell r="J75">
            <v>4504</v>
          </cell>
          <cell r="K75">
            <v>4504</v>
          </cell>
          <cell r="L75">
            <v>360.32</v>
          </cell>
          <cell r="M75">
            <v>90.08</v>
          </cell>
          <cell r="N75">
            <v>13.51</v>
          </cell>
          <cell r="O75">
            <v>463.91</v>
          </cell>
          <cell r="P75">
            <v>720.64</v>
          </cell>
          <cell r="Q75">
            <v>360.32</v>
          </cell>
          <cell r="R75">
            <v>14.41</v>
          </cell>
          <cell r="S75">
            <v>31.53</v>
          </cell>
          <cell r="T75">
            <v>1126.9</v>
          </cell>
        </row>
        <row r="76">
          <cell r="A76">
            <v>72</v>
          </cell>
          <cell r="B76" t="str">
            <v>370304196805112214</v>
          </cell>
          <cell r="C76" t="str">
            <v>八陡镇</v>
          </cell>
          <cell r="D76" t="str">
            <v>青石关村</v>
          </cell>
          <cell r="E76" t="str">
            <v>魏洪利</v>
          </cell>
          <cell r="F76" t="str">
            <v>370304196805112214</v>
          </cell>
        </row>
        <row r="76">
          <cell r="H76" t="str">
            <v>37030419******2214</v>
          </cell>
          <cell r="I76" t="str">
            <v>新城镇岗位</v>
          </cell>
          <cell r="J76">
            <v>4504</v>
          </cell>
          <cell r="K76">
            <v>4504</v>
          </cell>
          <cell r="L76">
            <v>360.32</v>
          </cell>
          <cell r="M76">
            <v>90.08</v>
          </cell>
          <cell r="N76">
            <v>13.51</v>
          </cell>
          <cell r="O76">
            <v>463.91</v>
          </cell>
          <cell r="P76">
            <v>720.64</v>
          </cell>
          <cell r="Q76">
            <v>360.32</v>
          </cell>
          <cell r="R76">
            <v>14.41</v>
          </cell>
          <cell r="S76">
            <v>31.53</v>
          </cell>
          <cell r="T76">
            <v>1126.9</v>
          </cell>
        </row>
        <row r="77">
          <cell r="A77">
            <v>73</v>
          </cell>
          <cell r="B77" t="str">
            <v>370304197701153921</v>
          </cell>
          <cell r="C77" t="str">
            <v>八陡镇</v>
          </cell>
          <cell r="D77" t="str">
            <v>青石关村</v>
          </cell>
          <cell r="E77" t="str">
            <v>李信云</v>
          </cell>
          <cell r="F77" t="str">
            <v>370304197701153921</v>
          </cell>
        </row>
        <row r="77">
          <cell r="H77" t="str">
            <v>37030419******3921</v>
          </cell>
          <cell r="I77" t="str">
            <v>新城镇岗位</v>
          </cell>
          <cell r="J77">
            <v>4504</v>
          </cell>
          <cell r="K77">
            <v>4504</v>
          </cell>
          <cell r="L77">
            <v>360.32</v>
          </cell>
          <cell r="M77">
            <v>90.08</v>
          </cell>
          <cell r="N77">
            <v>13.51</v>
          </cell>
          <cell r="O77">
            <v>463.91</v>
          </cell>
          <cell r="P77">
            <v>720.64</v>
          </cell>
          <cell r="Q77">
            <v>360.32</v>
          </cell>
          <cell r="R77">
            <v>14.41</v>
          </cell>
          <cell r="S77">
            <v>31.53</v>
          </cell>
          <cell r="T77">
            <v>1126.9</v>
          </cell>
        </row>
        <row r="78">
          <cell r="A78">
            <v>74</v>
          </cell>
          <cell r="B78" t="str">
            <v>370304196701202215</v>
          </cell>
          <cell r="C78" t="str">
            <v>八陡镇</v>
          </cell>
          <cell r="D78" t="str">
            <v>石炭坞社区</v>
          </cell>
          <cell r="E78" t="str">
            <v>李德田</v>
          </cell>
          <cell r="F78" t="str">
            <v>370304196701202215</v>
          </cell>
        </row>
        <row r="78">
          <cell r="H78" t="str">
            <v>37030419******2215</v>
          </cell>
          <cell r="I78" t="str">
            <v>新城镇岗位</v>
          </cell>
          <cell r="J78">
            <v>4504</v>
          </cell>
          <cell r="K78">
            <v>4504</v>
          </cell>
          <cell r="L78">
            <v>360.32</v>
          </cell>
          <cell r="M78">
            <v>90.08</v>
          </cell>
          <cell r="N78">
            <v>13.51</v>
          </cell>
          <cell r="O78">
            <v>463.91</v>
          </cell>
          <cell r="P78">
            <v>720.64</v>
          </cell>
          <cell r="Q78">
            <v>360.32</v>
          </cell>
          <cell r="R78">
            <v>14.41</v>
          </cell>
          <cell r="S78">
            <v>31.53</v>
          </cell>
          <cell r="T78">
            <v>1126.9</v>
          </cell>
        </row>
        <row r="79">
          <cell r="A79">
            <v>75</v>
          </cell>
          <cell r="B79" t="str">
            <v>370304196811031939</v>
          </cell>
          <cell r="C79" t="str">
            <v>八陡镇</v>
          </cell>
          <cell r="D79" t="str">
            <v>石炭坞社区</v>
          </cell>
          <cell r="E79" t="str">
            <v>韩兵祥</v>
          </cell>
          <cell r="F79" t="str">
            <v>370304196811031939</v>
          </cell>
        </row>
        <row r="79">
          <cell r="H79" t="str">
            <v>37030419******1939</v>
          </cell>
          <cell r="I79" t="str">
            <v>新城镇岗位</v>
          </cell>
          <cell r="J79">
            <v>4504</v>
          </cell>
          <cell r="K79">
            <v>4504</v>
          </cell>
          <cell r="L79">
            <v>360.32</v>
          </cell>
          <cell r="M79">
            <v>90.08</v>
          </cell>
          <cell r="N79">
            <v>13.51</v>
          </cell>
          <cell r="O79">
            <v>463.91</v>
          </cell>
          <cell r="P79">
            <v>720.64</v>
          </cell>
          <cell r="Q79">
            <v>360.32</v>
          </cell>
          <cell r="R79">
            <v>14.41</v>
          </cell>
          <cell r="S79">
            <v>31.53</v>
          </cell>
          <cell r="T79">
            <v>1126.9</v>
          </cell>
        </row>
        <row r="80">
          <cell r="A80">
            <v>76</v>
          </cell>
          <cell r="B80" t="str">
            <v>370304196811261910</v>
          </cell>
          <cell r="C80" t="str">
            <v>八陡镇</v>
          </cell>
          <cell r="D80" t="str">
            <v>石炭坞社区</v>
          </cell>
          <cell r="E80" t="str">
            <v>尚念和</v>
          </cell>
          <cell r="F80" t="str">
            <v>370304196811261910</v>
          </cell>
        </row>
        <row r="80">
          <cell r="H80" t="str">
            <v>37030419******1910</v>
          </cell>
          <cell r="I80" t="str">
            <v>新城镇岗位</v>
          </cell>
          <cell r="J80">
            <v>4504</v>
          </cell>
          <cell r="K80">
            <v>4504</v>
          </cell>
          <cell r="L80">
            <v>360.32</v>
          </cell>
          <cell r="M80">
            <v>90.08</v>
          </cell>
          <cell r="N80">
            <v>13.51</v>
          </cell>
          <cell r="O80">
            <v>463.91</v>
          </cell>
          <cell r="P80">
            <v>720.64</v>
          </cell>
          <cell r="Q80">
            <v>360.32</v>
          </cell>
          <cell r="R80">
            <v>14.41</v>
          </cell>
          <cell r="S80">
            <v>31.53</v>
          </cell>
          <cell r="T80">
            <v>1126.9</v>
          </cell>
        </row>
        <row r="81">
          <cell r="A81">
            <v>77</v>
          </cell>
          <cell r="B81" t="str">
            <v>370302196806022111</v>
          </cell>
          <cell r="C81" t="str">
            <v>八陡镇</v>
          </cell>
          <cell r="D81" t="str">
            <v>石炭坞社区</v>
          </cell>
          <cell r="E81" t="str">
            <v>徐传波</v>
          </cell>
          <cell r="F81" t="str">
            <v>370302196806022111</v>
          </cell>
        </row>
        <row r="81">
          <cell r="H81" t="str">
            <v>37030219******2111</v>
          </cell>
          <cell r="I81" t="str">
            <v>新城镇岗位</v>
          </cell>
          <cell r="J81">
            <v>4504</v>
          </cell>
          <cell r="K81">
            <v>4504</v>
          </cell>
          <cell r="L81">
            <v>360.32</v>
          </cell>
          <cell r="M81">
            <v>90.08</v>
          </cell>
          <cell r="N81">
            <v>13.51</v>
          </cell>
          <cell r="O81">
            <v>463.91</v>
          </cell>
          <cell r="P81">
            <v>720.64</v>
          </cell>
          <cell r="Q81">
            <v>360.32</v>
          </cell>
          <cell r="R81">
            <v>14.41</v>
          </cell>
          <cell r="S81">
            <v>31.53</v>
          </cell>
          <cell r="T81">
            <v>1126.9</v>
          </cell>
        </row>
        <row r="82">
          <cell r="A82">
            <v>78</v>
          </cell>
          <cell r="B82" t="str">
            <v>370304197701182220</v>
          </cell>
          <cell r="C82" t="str">
            <v>八陡镇</v>
          </cell>
          <cell r="D82" t="str">
            <v>增福村</v>
          </cell>
          <cell r="E82" t="str">
            <v>陈珍</v>
          </cell>
          <cell r="F82" t="str">
            <v>370304197701182220</v>
          </cell>
        </row>
        <row r="82">
          <cell r="H82" t="str">
            <v>37030419******2220</v>
          </cell>
          <cell r="I82" t="str">
            <v>新城镇岗位</v>
          </cell>
          <cell r="J82">
            <v>4504</v>
          </cell>
          <cell r="K82">
            <v>4504</v>
          </cell>
          <cell r="L82">
            <v>360.32</v>
          </cell>
          <cell r="M82">
            <v>90.08</v>
          </cell>
          <cell r="N82">
            <v>13.51</v>
          </cell>
          <cell r="O82">
            <v>463.91</v>
          </cell>
          <cell r="P82">
            <v>720.64</v>
          </cell>
          <cell r="Q82">
            <v>360.32</v>
          </cell>
          <cell r="R82">
            <v>14.41</v>
          </cell>
          <cell r="S82">
            <v>31.53</v>
          </cell>
          <cell r="T82">
            <v>1126.9</v>
          </cell>
        </row>
        <row r="83">
          <cell r="A83">
            <v>79</v>
          </cell>
          <cell r="B83" t="str">
            <v>370304196610012213</v>
          </cell>
          <cell r="C83" t="str">
            <v>八陡镇</v>
          </cell>
          <cell r="D83" t="str">
            <v>黑山社区</v>
          </cell>
          <cell r="E83" t="str">
            <v>陈其延</v>
          </cell>
          <cell r="F83" t="str">
            <v>370304196610012213</v>
          </cell>
        </row>
        <row r="83">
          <cell r="H83" t="str">
            <v>37030419******2213</v>
          </cell>
          <cell r="I83" t="str">
            <v>新城镇岗位</v>
          </cell>
          <cell r="J83">
            <v>4504</v>
          </cell>
          <cell r="K83">
            <v>4504</v>
          </cell>
          <cell r="L83">
            <v>360.32</v>
          </cell>
          <cell r="M83">
            <v>90.08</v>
          </cell>
          <cell r="N83">
            <v>13.51</v>
          </cell>
          <cell r="O83">
            <v>463.91</v>
          </cell>
          <cell r="P83">
            <v>720.64</v>
          </cell>
          <cell r="Q83">
            <v>360.32</v>
          </cell>
          <cell r="R83">
            <v>14.41</v>
          </cell>
          <cell r="S83">
            <v>31.53</v>
          </cell>
          <cell r="T83">
            <v>1126.9</v>
          </cell>
        </row>
        <row r="84">
          <cell r="A84">
            <v>80</v>
          </cell>
          <cell r="B84" t="str">
            <v>37030419691123221x</v>
          </cell>
          <cell r="C84" t="str">
            <v>八陡镇</v>
          </cell>
          <cell r="D84" t="str">
            <v>黑山社区</v>
          </cell>
          <cell r="E84" t="str">
            <v>李宗武</v>
          </cell>
          <cell r="F84" t="str">
            <v>37030419691123221x</v>
          </cell>
        </row>
        <row r="84">
          <cell r="H84" t="str">
            <v>37030419******221x</v>
          </cell>
          <cell r="I84" t="str">
            <v>新城镇岗位</v>
          </cell>
          <cell r="J84">
            <v>4504</v>
          </cell>
          <cell r="K84">
            <v>4504</v>
          </cell>
          <cell r="L84">
            <v>360.32</v>
          </cell>
          <cell r="M84">
            <v>90.08</v>
          </cell>
          <cell r="N84">
            <v>13.51</v>
          </cell>
          <cell r="O84">
            <v>463.91</v>
          </cell>
          <cell r="P84">
            <v>720.64</v>
          </cell>
          <cell r="Q84">
            <v>360.32</v>
          </cell>
          <cell r="R84">
            <v>14.41</v>
          </cell>
          <cell r="S84">
            <v>31.53</v>
          </cell>
          <cell r="T84">
            <v>1126.9</v>
          </cell>
        </row>
        <row r="85">
          <cell r="A85">
            <v>81</v>
          </cell>
          <cell r="B85" t="str">
            <v>370304197209262237</v>
          </cell>
          <cell r="C85" t="str">
            <v>八陡镇</v>
          </cell>
          <cell r="D85" t="str">
            <v>黑山社区</v>
          </cell>
          <cell r="E85" t="str">
            <v>徐先涛</v>
          </cell>
          <cell r="F85" t="str">
            <v>370304197209262237</v>
          </cell>
        </row>
        <row r="85">
          <cell r="H85" t="str">
            <v>37030419******2237</v>
          </cell>
          <cell r="I85" t="str">
            <v>新城镇岗位</v>
          </cell>
          <cell r="J85">
            <v>4504</v>
          </cell>
          <cell r="K85">
            <v>4504</v>
          </cell>
          <cell r="L85">
            <v>360.32</v>
          </cell>
          <cell r="M85">
            <v>90.08</v>
          </cell>
          <cell r="N85">
            <v>13.51</v>
          </cell>
          <cell r="O85">
            <v>463.91</v>
          </cell>
          <cell r="P85">
            <v>720.64</v>
          </cell>
          <cell r="Q85">
            <v>360.32</v>
          </cell>
          <cell r="R85">
            <v>14.41</v>
          </cell>
          <cell r="S85">
            <v>31.53</v>
          </cell>
          <cell r="T85">
            <v>1126.9</v>
          </cell>
        </row>
        <row r="86">
          <cell r="A86">
            <v>82</v>
          </cell>
          <cell r="B86" t="str">
            <v>370303196808106315</v>
          </cell>
          <cell r="C86" t="str">
            <v>八陡镇</v>
          </cell>
          <cell r="D86" t="str">
            <v>福山社区</v>
          </cell>
          <cell r="E86" t="str">
            <v>张作强</v>
          </cell>
          <cell r="F86" t="str">
            <v>370303196808106315</v>
          </cell>
        </row>
        <row r="86">
          <cell r="H86" t="str">
            <v>37030319******6315</v>
          </cell>
          <cell r="I86" t="str">
            <v>新城镇岗位</v>
          </cell>
          <cell r="J86">
            <v>4504</v>
          </cell>
          <cell r="K86">
            <v>4504</v>
          </cell>
          <cell r="L86">
            <v>360.32</v>
          </cell>
          <cell r="M86">
            <v>90.08</v>
          </cell>
          <cell r="N86">
            <v>13.51</v>
          </cell>
          <cell r="O86">
            <v>463.91</v>
          </cell>
          <cell r="P86">
            <v>720.64</v>
          </cell>
          <cell r="Q86">
            <v>360.32</v>
          </cell>
          <cell r="R86">
            <v>14.41</v>
          </cell>
          <cell r="S86">
            <v>31.53</v>
          </cell>
          <cell r="T86">
            <v>1126.9</v>
          </cell>
        </row>
        <row r="87">
          <cell r="A87">
            <v>83</v>
          </cell>
          <cell r="B87" t="str">
            <v>370304196903226215</v>
          </cell>
          <cell r="C87" t="str">
            <v>白塔镇</v>
          </cell>
          <cell r="D87" t="str">
            <v>国家村</v>
          </cell>
          <cell r="E87" t="str">
            <v>国士军</v>
          </cell>
          <cell r="F87" t="str">
            <v>370304196903226215</v>
          </cell>
        </row>
        <row r="87">
          <cell r="H87" t="str">
            <v>37030419******6215</v>
          </cell>
          <cell r="I87" t="str">
            <v>新城镇岗位</v>
          </cell>
          <cell r="J87">
            <v>4504</v>
          </cell>
          <cell r="K87">
            <v>4504</v>
          </cell>
          <cell r="L87">
            <v>360.32</v>
          </cell>
          <cell r="M87">
            <v>90.08</v>
          </cell>
          <cell r="N87">
            <v>13.51</v>
          </cell>
          <cell r="O87">
            <v>463.91</v>
          </cell>
          <cell r="P87">
            <v>720.64</v>
          </cell>
          <cell r="Q87">
            <v>360.32</v>
          </cell>
          <cell r="R87">
            <v>14.41</v>
          </cell>
          <cell r="S87">
            <v>31.53</v>
          </cell>
          <cell r="T87">
            <v>1126.9</v>
          </cell>
        </row>
        <row r="88">
          <cell r="A88">
            <v>84</v>
          </cell>
          <cell r="B88" t="str">
            <v>370781198001226543</v>
          </cell>
          <cell r="C88" t="str">
            <v>白塔镇</v>
          </cell>
          <cell r="D88" t="str">
            <v>国家村</v>
          </cell>
          <cell r="E88" t="str">
            <v>李丽</v>
          </cell>
          <cell r="F88" t="str">
            <v>370781198001226543</v>
          </cell>
        </row>
        <row r="88">
          <cell r="H88" t="str">
            <v>37078119******6543</v>
          </cell>
          <cell r="I88" t="str">
            <v>新城镇岗位</v>
          </cell>
          <cell r="J88">
            <v>4504</v>
          </cell>
          <cell r="K88">
            <v>4504</v>
          </cell>
          <cell r="L88">
            <v>360.32</v>
          </cell>
          <cell r="M88">
            <v>90.08</v>
          </cell>
          <cell r="N88">
            <v>13.51</v>
          </cell>
          <cell r="O88">
            <v>463.91</v>
          </cell>
          <cell r="P88">
            <v>720.64</v>
          </cell>
          <cell r="Q88">
            <v>360.32</v>
          </cell>
          <cell r="R88">
            <v>14.41</v>
          </cell>
          <cell r="S88">
            <v>31.53</v>
          </cell>
          <cell r="T88">
            <v>1126.9</v>
          </cell>
        </row>
        <row r="89">
          <cell r="A89">
            <v>85</v>
          </cell>
          <cell r="B89" t="str">
            <v>370304198507016223</v>
          </cell>
          <cell r="C89" t="str">
            <v>白塔镇</v>
          </cell>
          <cell r="D89" t="str">
            <v>西阿村</v>
          </cell>
          <cell r="E89" t="str">
            <v>孙玉丛</v>
          </cell>
          <cell r="F89" t="str">
            <v>370304198507016223</v>
          </cell>
        </row>
        <row r="89">
          <cell r="H89" t="str">
            <v>37030419******6223</v>
          </cell>
          <cell r="I89" t="str">
            <v>新城镇岗位</v>
          </cell>
          <cell r="J89">
            <v>4504</v>
          </cell>
          <cell r="K89">
            <v>4504</v>
          </cell>
          <cell r="L89">
            <v>360.32</v>
          </cell>
          <cell r="M89">
            <v>90.08</v>
          </cell>
          <cell r="N89">
            <v>13.51</v>
          </cell>
          <cell r="O89">
            <v>463.91</v>
          </cell>
          <cell r="P89">
            <v>720.64</v>
          </cell>
          <cell r="Q89">
            <v>360.32</v>
          </cell>
          <cell r="R89">
            <v>14.41</v>
          </cell>
          <cell r="S89">
            <v>31.53</v>
          </cell>
          <cell r="T89">
            <v>1126.9</v>
          </cell>
        </row>
        <row r="90">
          <cell r="A90">
            <v>86</v>
          </cell>
          <cell r="B90" t="str">
            <v>370304198412156266</v>
          </cell>
          <cell r="C90" t="str">
            <v>白塔镇</v>
          </cell>
          <cell r="D90" t="str">
            <v>西阿村</v>
          </cell>
          <cell r="E90" t="str">
            <v>王程程</v>
          </cell>
          <cell r="F90" t="str">
            <v>370304198412156266</v>
          </cell>
        </row>
        <row r="90">
          <cell r="H90" t="str">
            <v>37030419******6266</v>
          </cell>
          <cell r="I90" t="str">
            <v>新城镇岗位</v>
          </cell>
          <cell r="J90">
            <v>4504</v>
          </cell>
          <cell r="K90">
            <v>4504</v>
          </cell>
          <cell r="L90">
            <v>360.32</v>
          </cell>
          <cell r="M90">
            <v>90.08</v>
          </cell>
          <cell r="N90">
            <v>13.51</v>
          </cell>
          <cell r="O90">
            <v>463.91</v>
          </cell>
          <cell r="P90">
            <v>720.64</v>
          </cell>
          <cell r="Q90">
            <v>360.32</v>
          </cell>
          <cell r="R90">
            <v>14.41</v>
          </cell>
          <cell r="S90">
            <v>31.53</v>
          </cell>
          <cell r="T90">
            <v>1126.9</v>
          </cell>
        </row>
        <row r="91">
          <cell r="A91">
            <v>87</v>
          </cell>
          <cell r="B91" t="str">
            <v>370304196710246252</v>
          </cell>
          <cell r="C91" t="str">
            <v>白塔镇</v>
          </cell>
          <cell r="D91" t="str">
            <v>小海眼村</v>
          </cell>
          <cell r="E91" t="str">
            <v>孙启双</v>
          </cell>
          <cell r="F91" t="str">
            <v>370304196710246252</v>
          </cell>
        </row>
        <row r="91">
          <cell r="H91" t="str">
            <v>37030419******6252</v>
          </cell>
          <cell r="I91" t="str">
            <v>新城镇岗位</v>
          </cell>
          <cell r="J91">
            <v>4504</v>
          </cell>
          <cell r="K91">
            <v>4504</v>
          </cell>
          <cell r="L91">
            <v>360.32</v>
          </cell>
          <cell r="M91">
            <v>90.08</v>
          </cell>
          <cell r="N91">
            <v>13.51</v>
          </cell>
          <cell r="O91">
            <v>463.91</v>
          </cell>
          <cell r="P91">
            <v>720.64</v>
          </cell>
          <cell r="Q91">
            <v>360.32</v>
          </cell>
          <cell r="R91">
            <v>14.41</v>
          </cell>
          <cell r="S91">
            <v>31.53</v>
          </cell>
          <cell r="T91">
            <v>1126.9</v>
          </cell>
        </row>
        <row r="92">
          <cell r="A92">
            <v>88</v>
          </cell>
          <cell r="B92" t="str">
            <v>370302198002021761</v>
          </cell>
          <cell r="C92" t="str">
            <v>白塔镇</v>
          </cell>
          <cell r="D92" t="str">
            <v>小海眼村</v>
          </cell>
          <cell r="E92" t="str">
            <v>孙宁</v>
          </cell>
          <cell r="F92" t="str">
            <v>370302198002021761</v>
          </cell>
        </row>
        <row r="92">
          <cell r="H92" t="str">
            <v>37030219******1761</v>
          </cell>
          <cell r="I92" t="str">
            <v>新城镇岗位</v>
          </cell>
          <cell r="J92">
            <v>4504</v>
          </cell>
          <cell r="K92">
            <v>4504</v>
          </cell>
          <cell r="L92">
            <v>360.32</v>
          </cell>
          <cell r="M92">
            <v>90.08</v>
          </cell>
          <cell r="N92">
            <v>13.51</v>
          </cell>
          <cell r="O92">
            <v>463.91</v>
          </cell>
          <cell r="P92">
            <v>720.64</v>
          </cell>
          <cell r="Q92">
            <v>360.32</v>
          </cell>
          <cell r="R92">
            <v>14.41</v>
          </cell>
          <cell r="S92">
            <v>31.53</v>
          </cell>
          <cell r="T92">
            <v>1126.9</v>
          </cell>
        </row>
        <row r="93">
          <cell r="A93">
            <v>89</v>
          </cell>
          <cell r="B93" t="str">
            <v>370304197311236211</v>
          </cell>
          <cell r="C93" t="str">
            <v>白塔镇</v>
          </cell>
          <cell r="D93" t="str">
            <v>北万山村</v>
          </cell>
          <cell r="E93" t="str">
            <v>李泉忠</v>
          </cell>
          <cell r="F93" t="str">
            <v>370304197311236211</v>
          </cell>
        </row>
        <row r="93">
          <cell r="H93" t="str">
            <v>37030419******6211</v>
          </cell>
          <cell r="I93" t="str">
            <v>新城镇岗位</v>
          </cell>
          <cell r="J93">
            <v>4504</v>
          </cell>
          <cell r="K93">
            <v>4504</v>
          </cell>
          <cell r="L93">
            <v>360.32</v>
          </cell>
          <cell r="M93">
            <v>90.08</v>
          </cell>
          <cell r="N93">
            <v>13.51</v>
          </cell>
          <cell r="O93">
            <v>463.91</v>
          </cell>
          <cell r="P93">
            <v>720.64</v>
          </cell>
          <cell r="Q93">
            <v>360.32</v>
          </cell>
          <cell r="R93">
            <v>14.41</v>
          </cell>
          <cell r="S93">
            <v>31.53</v>
          </cell>
          <cell r="T93">
            <v>1126.9</v>
          </cell>
        </row>
        <row r="94">
          <cell r="A94">
            <v>90</v>
          </cell>
          <cell r="B94" t="str">
            <v>370304198004226229</v>
          </cell>
          <cell r="C94" t="str">
            <v>白塔镇</v>
          </cell>
          <cell r="D94" t="str">
            <v>北万山村</v>
          </cell>
          <cell r="E94" t="str">
            <v>孙娟</v>
          </cell>
          <cell r="F94" t="str">
            <v>370304198004226229</v>
          </cell>
        </row>
        <row r="94">
          <cell r="H94" t="str">
            <v>37030419******6229</v>
          </cell>
          <cell r="I94" t="str">
            <v>新城镇岗位</v>
          </cell>
          <cell r="J94">
            <v>4504</v>
          </cell>
          <cell r="K94">
            <v>4504</v>
          </cell>
          <cell r="L94">
            <v>360.32</v>
          </cell>
          <cell r="M94">
            <v>90.08</v>
          </cell>
          <cell r="N94">
            <v>13.51</v>
          </cell>
          <cell r="O94">
            <v>463.91</v>
          </cell>
          <cell r="P94">
            <v>720.64</v>
          </cell>
          <cell r="Q94">
            <v>360.32</v>
          </cell>
          <cell r="R94">
            <v>14.41</v>
          </cell>
          <cell r="S94">
            <v>31.53</v>
          </cell>
          <cell r="T94">
            <v>1126.9</v>
          </cell>
        </row>
        <row r="95">
          <cell r="A95">
            <v>91</v>
          </cell>
          <cell r="B95" t="str">
            <v>370304198109016527</v>
          </cell>
          <cell r="C95" t="str">
            <v>白塔镇</v>
          </cell>
          <cell r="D95" t="str">
            <v>大海眼村</v>
          </cell>
          <cell r="E95" t="str">
            <v>刘延芝</v>
          </cell>
          <cell r="F95" t="str">
            <v>370304198109016527</v>
          </cell>
        </row>
        <row r="95">
          <cell r="H95" t="str">
            <v>37030419******6527</v>
          </cell>
          <cell r="I95" t="str">
            <v>新城镇岗位</v>
          </cell>
          <cell r="J95">
            <v>4504</v>
          </cell>
          <cell r="K95">
            <v>4504</v>
          </cell>
          <cell r="L95">
            <v>360.32</v>
          </cell>
          <cell r="M95">
            <v>90.08</v>
          </cell>
          <cell r="N95">
            <v>13.51</v>
          </cell>
          <cell r="O95">
            <v>463.91</v>
          </cell>
          <cell r="P95">
            <v>720.64</v>
          </cell>
          <cell r="Q95">
            <v>360.32</v>
          </cell>
          <cell r="R95">
            <v>14.41</v>
          </cell>
          <cell r="S95">
            <v>31.53</v>
          </cell>
          <cell r="T95">
            <v>1126.9</v>
          </cell>
        </row>
        <row r="96">
          <cell r="A96">
            <v>92</v>
          </cell>
          <cell r="B96" t="str">
            <v>370125198411207106</v>
          </cell>
          <cell r="C96" t="str">
            <v>白塔镇</v>
          </cell>
          <cell r="D96" t="str">
            <v>因阜村</v>
          </cell>
          <cell r="E96" t="str">
            <v>孟梅</v>
          </cell>
          <cell r="F96" t="str">
            <v>370125198411207106</v>
          </cell>
        </row>
        <row r="96">
          <cell r="H96" t="str">
            <v>37012519******7106</v>
          </cell>
          <cell r="I96" t="str">
            <v>新城镇岗位</v>
          </cell>
          <cell r="J96">
            <v>4504</v>
          </cell>
          <cell r="K96">
            <v>4504</v>
          </cell>
          <cell r="L96">
            <v>360.32</v>
          </cell>
          <cell r="M96">
            <v>90.08</v>
          </cell>
          <cell r="N96">
            <v>13.51</v>
          </cell>
          <cell r="O96">
            <v>463.91</v>
          </cell>
          <cell r="P96">
            <v>720.64</v>
          </cell>
          <cell r="Q96">
            <v>360.32</v>
          </cell>
          <cell r="R96">
            <v>14.41</v>
          </cell>
          <cell r="S96">
            <v>31.53</v>
          </cell>
          <cell r="T96">
            <v>1126.9</v>
          </cell>
        </row>
        <row r="97">
          <cell r="A97">
            <v>93</v>
          </cell>
          <cell r="B97" t="str">
            <v>370304197101026216</v>
          </cell>
          <cell r="C97" t="str">
            <v>白塔镇</v>
          </cell>
          <cell r="D97" t="str">
            <v>小梁庄村</v>
          </cell>
          <cell r="E97" t="str">
            <v>梁绪东</v>
          </cell>
          <cell r="F97" t="str">
            <v>370304197101026216</v>
          </cell>
        </row>
        <row r="97">
          <cell r="H97" t="str">
            <v>37030419******6216</v>
          </cell>
          <cell r="I97" t="str">
            <v>新城镇岗位</v>
          </cell>
          <cell r="J97">
            <v>4504</v>
          </cell>
          <cell r="K97">
            <v>4504</v>
          </cell>
          <cell r="L97">
            <v>360.32</v>
          </cell>
          <cell r="M97">
            <v>90.08</v>
          </cell>
          <cell r="N97">
            <v>13.51</v>
          </cell>
          <cell r="O97">
            <v>463.91</v>
          </cell>
          <cell r="P97">
            <v>720.64</v>
          </cell>
          <cell r="Q97">
            <v>360.32</v>
          </cell>
          <cell r="R97">
            <v>14.41</v>
          </cell>
          <cell r="S97">
            <v>31.53</v>
          </cell>
          <cell r="T97">
            <v>1126.9</v>
          </cell>
        </row>
        <row r="98">
          <cell r="A98">
            <v>94</v>
          </cell>
          <cell r="B98" t="str">
            <v>370304196809236214</v>
          </cell>
          <cell r="C98" t="str">
            <v>白塔镇</v>
          </cell>
          <cell r="D98" t="str">
            <v>小梁庄村</v>
          </cell>
          <cell r="E98" t="str">
            <v>陈汝刚</v>
          </cell>
          <cell r="F98" t="str">
            <v>370304196809236214</v>
          </cell>
        </row>
        <row r="98">
          <cell r="H98" t="str">
            <v>37030419******6214</v>
          </cell>
          <cell r="I98" t="str">
            <v>新城镇岗位</v>
          </cell>
          <cell r="J98">
            <v>4504</v>
          </cell>
          <cell r="K98">
            <v>4504</v>
          </cell>
          <cell r="L98">
            <v>360.32</v>
          </cell>
          <cell r="M98">
            <v>90.08</v>
          </cell>
          <cell r="N98">
            <v>13.51</v>
          </cell>
          <cell r="O98">
            <v>463.91</v>
          </cell>
          <cell r="P98">
            <v>720.64</v>
          </cell>
          <cell r="Q98">
            <v>360.32</v>
          </cell>
          <cell r="R98">
            <v>14.41</v>
          </cell>
          <cell r="S98">
            <v>31.53</v>
          </cell>
          <cell r="T98">
            <v>1126.9</v>
          </cell>
        </row>
        <row r="99">
          <cell r="A99">
            <v>95</v>
          </cell>
          <cell r="B99" t="str">
            <v>370304197007256218</v>
          </cell>
          <cell r="C99" t="str">
            <v>白塔镇</v>
          </cell>
          <cell r="D99" t="str">
            <v>小梁庄村</v>
          </cell>
          <cell r="E99" t="str">
            <v>梁绪成</v>
          </cell>
          <cell r="F99" t="str">
            <v>370304197007256218</v>
          </cell>
        </row>
        <row r="99">
          <cell r="H99" t="str">
            <v>37030419******6218</v>
          </cell>
          <cell r="I99" t="str">
            <v>新城镇岗位</v>
          </cell>
          <cell r="J99">
            <v>4504</v>
          </cell>
          <cell r="K99">
            <v>4504</v>
          </cell>
          <cell r="L99">
            <v>360.32</v>
          </cell>
          <cell r="M99">
            <v>90.08</v>
          </cell>
          <cell r="N99">
            <v>13.51</v>
          </cell>
          <cell r="O99">
            <v>463.91</v>
          </cell>
          <cell r="P99">
            <v>720.64</v>
          </cell>
          <cell r="Q99">
            <v>360.32</v>
          </cell>
          <cell r="R99">
            <v>14.41</v>
          </cell>
          <cell r="S99">
            <v>31.53</v>
          </cell>
          <cell r="T99">
            <v>1126.9</v>
          </cell>
        </row>
        <row r="100">
          <cell r="A100">
            <v>96</v>
          </cell>
          <cell r="B100" t="str">
            <v>370304197208216239</v>
          </cell>
          <cell r="C100" t="str">
            <v>白塔镇</v>
          </cell>
          <cell r="D100" t="str">
            <v>小梁庄村</v>
          </cell>
          <cell r="E100" t="str">
            <v>薛博胜</v>
          </cell>
          <cell r="F100" t="str">
            <v>370304197208216239</v>
          </cell>
        </row>
        <row r="100">
          <cell r="H100" t="str">
            <v>37030419******6239</v>
          </cell>
          <cell r="I100" t="str">
            <v>新城镇岗位</v>
          </cell>
          <cell r="J100">
            <v>4504</v>
          </cell>
          <cell r="K100">
            <v>4504</v>
          </cell>
          <cell r="L100">
            <v>360.32</v>
          </cell>
          <cell r="M100">
            <v>90.08</v>
          </cell>
          <cell r="N100">
            <v>13.51</v>
          </cell>
          <cell r="O100">
            <v>463.91</v>
          </cell>
          <cell r="P100">
            <v>720.64</v>
          </cell>
          <cell r="Q100">
            <v>360.32</v>
          </cell>
          <cell r="R100">
            <v>14.41</v>
          </cell>
          <cell r="S100">
            <v>31.53</v>
          </cell>
          <cell r="T100">
            <v>1126.9</v>
          </cell>
        </row>
        <row r="101">
          <cell r="A101">
            <v>97</v>
          </cell>
          <cell r="B101" t="str">
            <v>370304197110246253</v>
          </cell>
          <cell r="C101" t="str">
            <v>白塔镇</v>
          </cell>
          <cell r="D101" t="str">
            <v>南万山村</v>
          </cell>
          <cell r="E101" t="str">
            <v>朱秀伟</v>
          </cell>
          <cell r="F101" t="str">
            <v>370304197110246253</v>
          </cell>
        </row>
        <row r="101">
          <cell r="H101" t="str">
            <v>37030419******6253</v>
          </cell>
          <cell r="I101" t="str">
            <v>新城镇岗位</v>
          </cell>
          <cell r="J101">
            <v>4504</v>
          </cell>
          <cell r="K101">
            <v>4504</v>
          </cell>
          <cell r="L101">
            <v>360.32</v>
          </cell>
          <cell r="M101">
            <v>90.08</v>
          </cell>
          <cell r="N101">
            <v>13.51</v>
          </cell>
          <cell r="O101">
            <v>463.91</v>
          </cell>
          <cell r="P101">
            <v>720.64</v>
          </cell>
          <cell r="Q101">
            <v>360.32</v>
          </cell>
          <cell r="R101">
            <v>14.41</v>
          </cell>
          <cell r="S101">
            <v>31.53</v>
          </cell>
          <cell r="T101">
            <v>1126.9</v>
          </cell>
        </row>
        <row r="102">
          <cell r="A102">
            <v>98</v>
          </cell>
          <cell r="B102" t="str">
            <v>37030419690318625X</v>
          </cell>
          <cell r="C102" t="str">
            <v>白塔镇</v>
          </cell>
          <cell r="D102" t="str">
            <v>南万山村</v>
          </cell>
          <cell r="E102" t="str">
            <v>朱秀武</v>
          </cell>
          <cell r="F102" t="str">
            <v>37030419690318625X</v>
          </cell>
        </row>
        <row r="102">
          <cell r="H102" t="str">
            <v>37030419******625X</v>
          </cell>
          <cell r="I102" t="str">
            <v>新城镇岗位</v>
          </cell>
          <cell r="J102">
            <v>4504</v>
          </cell>
          <cell r="K102">
            <v>4504</v>
          </cell>
          <cell r="L102">
            <v>360.32</v>
          </cell>
          <cell r="M102">
            <v>90.08</v>
          </cell>
          <cell r="N102">
            <v>13.51</v>
          </cell>
          <cell r="O102">
            <v>463.91</v>
          </cell>
          <cell r="P102">
            <v>720.64</v>
          </cell>
          <cell r="Q102">
            <v>360.32</v>
          </cell>
          <cell r="R102">
            <v>14.41</v>
          </cell>
          <cell r="S102">
            <v>31.53</v>
          </cell>
          <cell r="T102">
            <v>1126.9</v>
          </cell>
        </row>
        <row r="103">
          <cell r="A103">
            <v>99</v>
          </cell>
          <cell r="B103" t="str">
            <v>370304197001153111</v>
          </cell>
          <cell r="C103" t="str">
            <v>白塔镇</v>
          </cell>
          <cell r="D103" t="str">
            <v>簸箕掌村</v>
          </cell>
          <cell r="E103" t="str">
            <v>刘增虎</v>
          </cell>
          <cell r="F103" t="str">
            <v>370304197001153111</v>
          </cell>
        </row>
        <row r="103">
          <cell r="H103" t="str">
            <v>37030419******3111</v>
          </cell>
          <cell r="I103" t="str">
            <v>新城镇岗位</v>
          </cell>
          <cell r="J103">
            <v>4504</v>
          </cell>
          <cell r="K103">
            <v>4504</v>
          </cell>
          <cell r="L103">
            <v>360.32</v>
          </cell>
          <cell r="M103">
            <v>90.08</v>
          </cell>
          <cell r="N103">
            <v>13.51</v>
          </cell>
          <cell r="O103">
            <v>463.91</v>
          </cell>
          <cell r="P103">
            <v>720.64</v>
          </cell>
          <cell r="Q103">
            <v>360.32</v>
          </cell>
          <cell r="R103">
            <v>14.41</v>
          </cell>
          <cell r="S103">
            <v>31.53</v>
          </cell>
          <cell r="T103">
            <v>1126.9</v>
          </cell>
        </row>
        <row r="104">
          <cell r="A104">
            <v>100</v>
          </cell>
          <cell r="B104" t="str">
            <v>370304196812173111</v>
          </cell>
          <cell r="C104" t="str">
            <v>白塔镇</v>
          </cell>
          <cell r="D104" t="str">
            <v>掩的村</v>
          </cell>
          <cell r="E104" t="str">
            <v>张宝全</v>
          </cell>
          <cell r="F104" t="str">
            <v>370304196812173111</v>
          </cell>
        </row>
        <row r="104">
          <cell r="H104" t="str">
            <v>37030419******3111</v>
          </cell>
          <cell r="I104" t="str">
            <v>新城镇岗位</v>
          </cell>
          <cell r="J104">
            <v>4504</v>
          </cell>
          <cell r="K104">
            <v>4504</v>
          </cell>
          <cell r="L104">
            <v>360.32</v>
          </cell>
          <cell r="M104">
            <v>90.08</v>
          </cell>
          <cell r="N104">
            <v>13.51</v>
          </cell>
          <cell r="O104">
            <v>463.91</v>
          </cell>
          <cell r="P104">
            <v>720.64</v>
          </cell>
          <cell r="Q104">
            <v>360.32</v>
          </cell>
          <cell r="R104">
            <v>14.41</v>
          </cell>
          <cell r="S104">
            <v>31.53</v>
          </cell>
          <cell r="T104">
            <v>1126.9</v>
          </cell>
        </row>
        <row r="105">
          <cell r="A105">
            <v>101</v>
          </cell>
          <cell r="B105" t="str">
            <v>370304196807153116</v>
          </cell>
          <cell r="C105" t="str">
            <v>白塔镇</v>
          </cell>
          <cell r="D105" t="str">
            <v>掩的村</v>
          </cell>
          <cell r="E105" t="str">
            <v>梁延刚</v>
          </cell>
          <cell r="F105" t="str">
            <v>370304196807153116</v>
          </cell>
        </row>
        <row r="105">
          <cell r="H105" t="str">
            <v>37030419******3116</v>
          </cell>
          <cell r="I105" t="str">
            <v>新城镇岗位</v>
          </cell>
          <cell r="J105">
            <v>4504</v>
          </cell>
          <cell r="K105">
            <v>4504</v>
          </cell>
          <cell r="L105">
            <v>360.32</v>
          </cell>
          <cell r="M105">
            <v>90.08</v>
          </cell>
          <cell r="N105">
            <v>13.51</v>
          </cell>
          <cell r="O105">
            <v>463.91</v>
          </cell>
          <cell r="P105">
            <v>720.64</v>
          </cell>
          <cell r="Q105">
            <v>360.32</v>
          </cell>
          <cell r="R105">
            <v>14.41</v>
          </cell>
          <cell r="S105">
            <v>31.53</v>
          </cell>
          <cell r="T105">
            <v>1126.9</v>
          </cell>
        </row>
        <row r="106">
          <cell r="A106">
            <v>102</v>
          </cell>
          <cell r="B106" t="str">
            <v>370304197702193124</v>
          </cell>
          <cell r="C106" t="str">
            <v>白塔镇</v>
          </cell>
          <cell r="D106" t="str">
            <v>掩的村</v>
          </cell>
          <cell r="E106" t="str">
            <v>宋远慧</v>
          </cell>
          <cell r="F106" t="str">
            <v>370304197702193124</v>
          </cell>
        </row>
        <row r="106">
          <cell r="H106" t="str">
            <v>37030419******3124</v>
          </cell>
          <cell r="I106" t="str">
            <v>新城镇岗位</v>
          </cell>
          <cell r="J106">
            <v>4504</v>
          </cell>
          <cell r="K106">
            <v>4504</v>
          </cell>
          <cell r="L106">
            <v>360.32</v>
          </cell>
          <cell r="M106">
            <v>90.08</v>
          </cell>
          <cell r="N106">
            <v>13.51</v>
          </cell>
          <cell r="O106">
            <v>463.91</v>
          </cell>
          <cell r="P106">
            <v>720.64</v>
          </cell>
          <cell r="Q106">
            <v>360.32</v>
          </cell>
          <cell r="R106">
            <v>14.41</v>
          </cell>
          <cell r="S106">
            <v>31.53</v>
          </cell>
          <cell r="T106">
            <v>1126.9</v>
          </cell>
        </row>
        <row r="107">
          <cell r="A107">
            <v>103</v>
          </cell>
          <cell r="B107" t="str">
            <v>370304198203252809</v>
          </cell>
          <cell r="C107" t="str">
            <v>白塔镇</v>
          </cell>
          <cell r="D107" t="str">
            <v>掩的村</v>
          </cell>
          <cell r="E107" t="str">
            <v>张菲</v>
          </cell>
          <cell r="F107" t="str">
            <v>370304198203252809</v>
          </cell>
        </row>
        <row r="107">
          <cell r="H107" t="str">
            <v>37030419******2809</v>
          </cell>
          <cell r="I107" t="str">
            <v>新城镇岗位</v>
          </cell>
          <cell r="J107">
            <v>4504</v>
          </cell>
          <cell r="K107">
            <v>4504</v>
          </cell>
          <cell r="L107">
            <v>360.32</v>
          </cell>
          <cell r="M107">
            <v>90.08</v>
          </cell>
          <cell r="N107">
            <v>13.51</v>
          </cell>
          <cell r="O107">
            <v>463.91</v>
          </cell>
          <cell r="P107">
            <v>720.64</v>
          </cell>
          <cell r="Q107">
            <v>360.32</v>
          </cell>
          <cell r="R107">
            <v>14.41</v>
          </cell>
          <cell r="S107">
            <v>31.53</v>
          </cell>
          <cell r="T107">
            <v>1126.9</v>
          </cell>
        </row>
        <row r="108">
          <cell r="A108">
            <v>104</v>
          </cell>
          <cell r="B108" t="str">
            <v>370304196911243111</v>
          </cell>
          <cell r="C108" t="str">
            <v>白塔镇</v>
          </cell>
          <cell r="D108" t="str">
            <v>掩的村</v>
          </cell>
          <cell r="E108" t="str">
            <v>张树刚</v>
          </cell>
          <cell r="F108" t="str">
            <v>370304196911243111</v>
          </cell>
        </row>
        <row r="108">
          <cell r="H108" t="str">
            <v>37030419******3111</v>
          </cell>
          <cell r="I108" t="str">
            <v>新城镇岗位</v>
          </cell>
          <cell r="J108">
            <v>4504</v>
          </cell>
          <cell r="K108">
            <v>4504</v>
          </cell>
          <cell r="L108">
            <v>360.32</v>
          </cell>
          <cell r="M108">
            <v>90.08</v>
          </cell>
          <cell r="N108">
            <v>13.51</v>
          </cell>
          <cell r="O108">
            <v>463.91</v>
          </cell>
          <cell r="P108">
            <v>720.64</v>
          </cell>
          <cell r="Q108">
            <v>360.32</v>
          </cell>
          <cell r="R108">
            <v>14.41</v>
          </cell>
          <cell r="S108">
            <v>31.53</v>
          </cell>
          <cell r="T108">
            <v>1126.9</v>
          </cell>
        </row>
        <row r="109">
          <cell r="A109">
            <v>105</v>
          </cell>
          <cell r="B109" t="str">
            <v>370304197703103127</v>
          </cell>
          <cell r="C109" t="str">
            <v>白塔镇</v>
          </cell>
          <cell r="D109" t="str">
            <v>掩的村</v>
          </cell>
          <cell r="E109" t="str">
            <v>赵宁</v>
          </cell>
          <cell r="F109" t="str">
            <v>370304197703103127</v>
          </cell>
        </row>
        <row r="109">
          <cell r="H109" t="str">
            <v>37030419******3127</v>
          </cell>
          <cell r="I109" t="str">
            <v>新城镇岗位</v>
          </cell>
          <cell r="J109">
            <v>4504</v>
          </cell>
          <cell r="K109">
            <v>4504</v>
          </cell>
          <cell r="L109">
            <v>360.32</v>
          </cell>
          <cell r="M109">
            <v>90.08</v>
          </cell>
          <cell r="N109">
            <v>13.51</v>
          </cell>
          <cell r="O109">
            <v>463.91</v>
          </cell>
          <cell r="P109">
            <v>720.64</v>
          </cell>
          <cell r="Q109">
            <v>360.32</v>
          </cell>
          <cell r="R109">
            <v>14.41</v>
          </cell>
          <cell r="S109">
            <v>31.53</v>
          </cell>
          <cell r="T109">
            <v>1126.9</v>
          </cell>
        </row>
        <row r="110">
          <cell r="A110">
            <v>106</v>
          </cell>
          <cell r="B110" t="str">
            <v>370304196901196219</v>
          </cell>
          <cell r="C110" t="str">
            <v>白塔镇</v>
          </cell>
          <cell r="D110" t="str">
            <v>北峪村</v>
          </cell>
          <cell r="E110" t="str">
            <v>张元巧</v>
          </cell>
          <cell r="F110" t="str">
            <v>370304196901196219</v>
          </cell>
        </row>
        <row r="110">
          <cell r="H110" t="str">
            <v>37030419******6219</v>
          </cell>
          <cell r="I110" t="str">
            <v>新城镇岗位</v>
          </cell>
          <cell r="J110">
            <v>4504</v>
          </cell>
          <cell r="K110">
            <v>4504</v>
          </cell>
          <cell r="L110">
            <v>360.32</v>
          </cell>
          <cell r="M110">
            <v>90.08</v>
          </cell>
          <cell r="N110">
            <v>13.51</v>
          </cell>
          <cell r="O110">
            <v>463.91</v>
          </cell>
          <cell r="P110">
            <v>720.64</v>
          </cell>
          <cell r="Q110">
            <v>360.32</v>
          </cell>
          <cell r="R110">
            <v>14.41</v>
          </cell>
          <cell r="S110">
            <v>31.53</v>
          </cell>
          <cell r="T110">
            <v>1126.9</v>
          </cell>
        </row>
        <row r="111">
          <cell r="A111">
            <v>107</v>
          </cell>
          <cell r="B111" t="str">
            <v>370302197907204541</v>
          </cell>
          <cell r="C111" t="str">
            <v>白塔镇</v>
          </cell>
          <cell r="D111" t="str">
            <v>北峪村</v>
          </cell>
          <cell r="E111" t="str">
            <v>蒲丽杰</v>
          </cell>
          <cell r="F111" t="str">
            <v>370302197907204541</v>
          </cell>
        </row>
        <row r="111">
          <cell r="H111" t="str">
            <v>37030219******4541</v>
          </cell>
          <cell r="I111" t="str">
            <v>新城镇岗位</v>
          </cell>
          <cell r="J111">
            <v>4504</v>
          </cell>
          <cell r="K111">
            <v>4504</v>
          </cell>
          <cell r="L111">
            <v>360.32</v>
          </cell>
          <cell r="M111">
            <v>90.08</v>
          </cell>
          <cell r="N111">
            <v>13.51</v>
          </cell>
          <cell r="O111">
            <v>463.91</v>
          </cell>
          <cell r="P111">
            <v>720.64</v>
          </cell>
          <cell r="Q111">
            <v>360.32</v>
          </cell>
          <cell r="R111">
            <v>14.41</v>
          </cell>
          <cell r="S111">
            <v>31.53</v>
          </cell>
          <cell r="T111">
            <v>1126.9</v>
          </cell>
        </row>
        <row r="112">
          <cell r="A112">
            <v>108</v>
          </cell>
          <cell r="B112" t="str">
            <v>370304197604256523</v>
          </cell>
          <cell r="C112" t="str">
            <v>白塔镇</v>
          </cell>
          <cell r="D112" t="str">
            <v>北峪村</v>
          </cell>
          <cell r="E112" t="str">
            <v>周玉玲</v>
          </cell>
          <cell r="F112" t="str">
            <v>370304197604256523</v>
          </cell>
        </row>
        <row r="112">
          <cell r="H112" t="str">
            <v>37030419******6523</v>
          </cell>
          <cell r="I112" t="str">
            <v>新城镇岗位</v>
          </cell>
          <cell r="J112">
            <v>4504</v>
          </cell>
          <cell r="K112">
            <v>4504</v>
          </cell>
          <cell r="L112">
            <v>360.32</v>
          </cell>
          <cell r="M112">
            <v>90.08</v>
          </cell>
          <cell r="N112">
            <v>13.51</v>
          </cell>
          <cell r="O112">
            <v>463.91</v>
          </cell>
          <cell r="P112">
            <v>720.64</v>
          </cell>
          <cell r="Q112">
            <v>360.32</v>
          </cell>
          <cell r="R112">
            <v>14.41</v>
          </cell>
          <cell r="S112">
            <v>31.53</v>
          </cell>
          <cell r="T112">
            <v>1126.9</v>
          </cell>
        </row>
        <row r="113">
          <cell r="A113">
            <v>109</v>
          </cell>
          <cell r="B113" t="str">
            <v>370304198406284421</v>
          </cell>
          <cell r="C113" t="str">
            <v>白塔镇</v>
          </cell>
          <cell r="D113" t="str">
            <v>赵庄村</v>
          </cell>
          <cell r="E113" t="str">
            <v>冯姗姗</v>
          </cell>
          <cell r="F113" t="str">
            <v>370304198406284421</v>
          </cell>
        </row>
        <row r="113">
          <cell r="H113" t="str">
            <v>37030419******4421</v>
          </cell>
          <cell r="I113" t="str">
            <v>新城镇岗位</v>
          </cell>
          <cell r="J113">
            <v>4504</v>
          </cell>
          <cell r="K113">
            <v>4504</v>
          </cell>
          <cell r="L113">
            <v>360.32</v>
          </cell>
          <cell r="M113">
            <v>90.08</v>
          </cell>
          <cell r="N113">
            <v>13.51</v>
          </cell>
          <cell r="O113">
            <v>463.91</v>
          </cell>
          <cell r="P113">
            <v>720.64</v>
          </cell>
          <cell r="Q113">
            <v>360.32</v>
          </cell>
          <cell r="R113">
            <v>14.41</v>
          </cell>
          <cell r="S113">
            <v>31.53</v>
          </cell>
          <cell r="T113">
            <v>1126.9</v>
          </cell>
        </row>
        <row r="114">
          <cell r="A114">
            <v>110</v>
          </cell>
          <cell r="B114" t="str">
            <v>370304197001246211</v>
          </cell>
          <cell r="C114" t="str">
            <v>白塔镇</v>
          </cell>
          <cell r="D114" t="str">
            <v>罗圈村</v>
          </cell>
          <cell r="E114" t="str">
            <v>孙兆国</v>
          </cell>
          <cell r="F114" t="str">
            <v>370304197001246211</v>
          </cell>
        </row>
        <row r="114">
          <cell r="H114" t="str">
            <v>37030419******6211</v>
          </cell>
          <cell r="I114" t="str">
            <v>新城镇岗位</v>
          </cell>
          <cell r="J114">
            <v>4504</v>
          </cell>
          <cell r="K114">
            <v>4504</v>
          </cell>
          <cell r="L114">
            <v>360.32</v>
          </cell>
          <cell r="M114">
            <v>90.08</v>
          </cell>
          <cell r="N114">
            <v>13.51</v>
          </cell>
          <cell r="O114">
            <v>463.91</v>
          </cell>
          <cell r="P114">
            <v>720.64</v>
          </cell>
          <cell r="Q114">
            <v>360.32</v>
          </cell>
          <cell r="R114">
            <v>14.41</v>
          </cell>
          <cell r="S114">
            <v>31.53</v>
          </cell>
          <cell r="T114">
            <v>1126.9</v>
          </cell>
        </row>
        <row r="115">
          <cell r="A115">
            <v>111</v>
          </cell>
          <cell r="B115" t="str">
            <v>370304198106296228</v>
          </cell>
          <cell r="C115" t="str">
            <v>白塔镇</v>
          </cell>
          <cell r="D115" t="str">
            <v>罗圈村</v>
          </cell>
          <cell r="E115" t="str">
            <v>陈大美</v>
          </cell>
          <cell r="F115" t="str">
            <v>370304198106296228</v>
          </cell>
        </row>
        <row r="115">
          <cell r="H115" t="str">
            <v>37030419******6228</v>
          </cell>
          <cell r="I115" t="str">
            <v>新城镇岗位</v>
          </cell>
          <cell r="J115">
            <v>4504</v>
          </cell>
          <cell r="K115">
            <v>4504</v>
          </cell>
          <cell r="L115">
            <v>360.32</v>
          </cell>
          <cell r="M115">
            <v>90.08</v>
          </cell>
          <cell r="N115">
            <v>13.51</v>
          </cell>
          <cell r="O115">
            <v>463.91</v>
          </cell>
          <cell r="P115">
            <v>720.64</v>
          </cell>
          <cell r="Q115">
            <v>360.32</v>
          </cell>
          <cell r="R115">
            <v>14.41</v>
          </cell>
          <cell r="S115">
            <v>31.53</v>
          </cell>
          <cell r="T115">
            <v>1126.9</v>
          </cell>
        </row>
        <row r="116">
          <cell r="A116">
            <v>112</v>
          </cell>
          <cell r="B116" t="str">
            <v>37030419700402311X</v>
          </cell>
          <cell r="C116" t="str">
            <v>白塔镇</v>
          </cell>
          <cell r="D116" t="str">
            <v>永安社区</v>
          </cell>
          <cell r="E116" t="str">
            <v>王文新</v>
          </cell>
          <cell r="F116" t="str">
            <v>37030419700402311X</v>
          </cell>
        </row>
        <row r="116">
          <cell r="H116" t="str">
            <v>37030419******311X</v>
          </cell>
          <cell r="I116" t="str">
            <v>新城镇岗位</v>
          </cell>
          <cell r="J116">
            <v>4504</v>
          </cell>
          <cell r="K116">
            <v>4504</v>
          </cell>
          <cell r="L116">
            <v>360.32</v>
          </cell>
          <cell r="M116">
            <v>90.08</v>
          </cell>
          <cell r="N116">
            <v>13.51</v>
          </cell>
          <cell r="O116">
            <v>463.91</v>
          </cell>
          <cell r="P116">
            <v>720.64</v>
          </cell>
          <cell r="Q116">
            <v>360.32</v>
          </cell>
          <cell r="R116">
            <v>14.41</v>
          </cell>
          <cell r="S116">
            <v>31.53</v>
          </cell>
          <cell r="T116">
            <v>1126.9</v>
          </cell>
        </row>
        <row r="117">
          <cell r="A117">
            <v>113</v>
          </cell>
          <cell r="B117" t="str">
            <v>370304196911286218</v>
          </cell>
          <cell r="C117" t="str">
            <v>白塔镇</v>
          </cell>
          <cell r="D117" t="str">
            <v>白塔村</v>
          </cell>
          <cell r="E117" t="str">
            <v>姜绍红</v>
          </cell>
          <cell r="F117" t="str">
            <v>370304196911286218</v>
          </cell>
        </row>
        <row r="117">
          <cell r="H117" t="str">
            <v>37030419******6218</v>
          </cell>
          <cell r="I117" t="str">
            <v>新城镇岗位</v>
          </cell>
          <cell r="J117">
            <v>4504</v>
          </cell>
          <cell r="K117">
            <v>4504</v>
          </cell>
          <cell r="L117">
            <v>360.32</v>
          </cell>
          <cell r="M117">
            <v>90.08</v>
          </cell>
          <cell r="N117">
            <v>13.51</v>
          </cell>
          <cell r="O117">
            <v>463.91</v>
          </cell>
          <cell r="P117">
            <v>720.64</v>
          </cell>
          <cell r="Q117">
            <v>360.32</v>
          </cell>
          <cell r="R117">
            <v>14.41</v>
          </cell>
          <cell r="S117">
            <v>31.53</v>
          </cell>
          <cell r="T117">
            <v>1126.9</v>
          </cell>
        </row>
        <row r="118">
          <cell r="A118">
            <v>114</v>
          </cell>
          <cell r="B118" t="str">
            <v>370304197011206213</v>
          </cell>
          <cell r="C118" t="str">
            <v>白塔镇</v>
          </cell>
          <cell r="D118" t="str">
            <v>白塔村</v>
          </cell>
          <cell r="E118" t="str">
            <v>高军</v>
          </cell>
          <cell r="F118" t="str">
            <v>370304197011206213</v>
          </cell>
        </row>
        <row r="118">
          <cell r="H118" t="str">
            <v>37030419******6213</v>
          </cell>
          <cell r="I118" t="str">
            <v>新城镇岗位</v>
          </cell>
          <cell r="J118">
            <v>4504</v>
          </cell>
          <cell r="K118">
            <v>4504</v>
          </cell>
          <cell r="L118">
            <v>360.32</v>
          </cell>
          <cell r="M118">
            <v>90.08</v>
          </cell>
          <cell r="N118">
            <v>13.51</v>
          </cell>
          <cell r="O118">
            <v>463.91</v>
          </cell>
          <cell r="P118">
            <v>720.64</v>
          </cell>
          <cell r="Q118">
            <v>360.32</v>
          </cell>
          <cell r="R118">
            <v>14.41</v>
          </cell>
          <cell r="S118">
            <v>31.53</v>
          </cell>
          <cell r="T118">
            <v>1126.9</v>
          </cell>
        </row>
        <row r="119">
          <cell r="A119">
            <v>115</v>
          </cell>
          <cell r="B119" t="str">
            <v>512222197808259422</v>
          </cell>
          <cell r="C119" t="str">
            <v>白塔镇</v>
          </cell>
          <cell r="D119" t="str">
            <v>白塔村</v>
          </cell>
          <cell r="E119" t="str">
            <v>伍方琼</v>
          </cell>
          <cell r="F119" t="str">
            <v>512222197808259422</v>
          </cell>
        </row>
        <row r="119">
          <cell r="H119" t="str">
            <v>51222219******9422</v>
          </cell>
          <cell r="I119" t="str">
            <v>新城镇岗位</v>
          </cell>
          <cell r="J119">
            <v>4504</v>
          </cell>
          <cell r="K119">
            <v>4504</v>
          </cell>
          <cell r="L119">
            <v>360.32</v>
          </cell>
          <cell r="M119">
            <v>90.08</v>
          </cell>
          <cell r="N119">
            <v>13.51</v>
          </cell>
          <cell r="O119">
            <v>463.91</v>
          </cell>
          <cell r="P119">
            <v>720.64</v>
          </cell>
          <cell r="Q119">
            <v>360.32</v>
          </cell>
          <cell r="R119">
            <v>14.41</v>
          </cell>
          <cell r="S119">
            <v>31.53</v>
          </cell>
          <cell r="T119">
            <v>1126.9</v>
          </cell>
        </row>
        <row r="120">
          <cell r="A120">
            <v>116</v>
          </cell>
          <cell r="B120" t="str">
            <v>370304197808056224</v>
          </cell>
          <cell r="C120" t="str">
            <v>白塔镇</v>
          </cell>
          <cell r="D120" t="str">
            <v>白塔村</v>
          </cell>
          <cell r="E120" t="str">
            <v>高莹莹</v>
          </cell>
          <cell r="F120" t="str">
            <v>370304197808056224</v>
          </cell>
        </row>
        <row r="120">
          <cell r="H120" t="str">
            <v>37030419******6224</v>
          </cell>
          <cell r="I120" t="str">
            <v>新城镇岗位</v>
          </cell>
          <cell r="J120">
            <v>4504</v>
          </cell>
          <cell r="K120">
            <v>4504</v>
          </cell>
          <cell r="L120">
            <v>360.32</v>
          </cell>
          <cell r="M120">
            <v>90.08</v>
          </cell>
          <cell r="N120">
            <v>13.51</v>
          </cell>
          <cell r="O120">
            <v>463.91</v>
          </cell>
          <cell r="P120">
            <v>720.64</v>
          </cell>
          <cell r="Q120">
            <v>360.32</v>
          </cell>
          <cell r="R120">
            <v>14.41</v>
          </cell>
          <cell r="S120">
            <v>31.53</v>
          </cell>
          <cell r="T120">
            <v>1126.9</v>
          </cell>
        </row>
        <row r="121">
          <cell r="A121">
            <v>117</v>
          </cell>
          <cell r="B121" t="str">
            <v>370304196709136216</v>
          </cell>
          <cell r="C121" t="str">
            <v>白塔镇</v>
          </cell>
          <cell r="D121" t="str">
            <v>东万山村</v>
          </cell>
          <cell r="E121" t="str">
            <v>马西利</v>
          </cell>
          <cell r="F121" t="str">
            <v>370304196709136216</v>
          </cell>
        </row>
        <row r="121">
          <cell r="H121" t="str">
            <v>37030419******6216</v>
          </cell>
          <cell r="I121" t="str">
            <v>新城镇岗位</v>
          </cell>
          <cell r="J121">
            <v>4504</v>
          </cell>
          <cell r="K121">
            <v>4504</v>
          </cell>
          <cell r="L121">
            <v>360.32</v>
          </cell>
          <cell r="M121">
            <v>90.08</v>
          </cell>
          <cell r="N121">
            <v>13.51</v>
          </cell>
          <cell r="O121">
            <v>463.91</v>
          </cell>
          <cell r="P121">
            <v>720.64</v>
          </cell>
          <cell r="Q121">
            <v>360.32</v>
          </cell>
          <cell r="R121">
            <v>14.41</v>
          </cell>
          <cell r="S121">
            <v>31.53</v>
          </cell>
          <cell r="T121">
            <v>1126.9</v>
          </cell>
        </row>
        <row r="122">
          <cell r="A122">
            <v>118</v>
          </cell>
          <cell r="B122" t="str">
            <v>370304198001016242</v>
          </cell>
          <cell r="C122" t="str">
            <v>白塔镇</v>
          </cell>
          <cell r="D122" t="str">
            <v>石佛村</v>
          </cell>
          <cell r="E122" t="str">
            <v>孙环</v>
          </cell>
          <cell r="F122" t="str">
            <v>370304198001016242</v>
          </cell>
        </row>
        <row r="122">
          <cell r="H122" t="str">
            <v>37030419******6242</v>
          </cell>
          <cell r="I122" t="str">
            <v>新城镇岗位</v>
          </cell>
          <cell r="J122">
            <v>4504</v>
          </cell>
          <cell r="K122">
            <v>4504</v>
          </cell>
          <cell r="L122">
            <v>360.32</v>
          </cell>
          <cell r="M122">
            <v>90.08</v>
          </cell>
          <cell r="N122">
            <v>13.51</v>
          </cell>
          <cell r="O122">
            <v>463.91</v>
          </cell>
          <cell r="P122">
            <v>720.64</v>
          </cell>
          <cell r="Q122">
            <v>360.32</v>
          </cell>
          <cell r="R122">
            <v>14.41</v>
          </cell>
          <cell r="S122">
            <v>31.53</v>
          </cell>
          <cell r="T122">
            <v>1126.9</v>
          </cell>
        </row>
        <row r="123">
          <cell r="A123">
            <v>119</v>
          </cell>
          <cell r="B123" t="str">
            <v>370304196707123112</v>
          </cell>
          <cell r="C123" t="str">
            <v>白塔镇</v>
          </cell>
          <cell r="D123" t="str">
            <v>掩的村</v>
          </cell>
          <cell r="E123" t="str">
            <v>梁宏伟</v>
          </cell>
          <cell r="F123" t="str">
            <v>370304196707123112</v>
          </cell>
        </row>
        <row r="123">
          <cell r="H123" t="str">
            <v>37030419******3112</v>
          </cell>
          <cell r="I123" t="str">
            <v>新城镇岗位</v>
          </cell>
          <cell r="J123">
            <v>4504</v>
          </cell>
          <cell r="K123">
            <v>4504</v>
          </cell>
          <cell r="L123">
            <v>360.32</v>
          </cell>
          <cell r="M123">
            <v>90.08</v>
          </cell>
          <cell r="N123">
            <v>13.51</v>
          </cell>
          <cell r="O123">
            <v>463.91</v>
          </cell>
          <cell r="P123">
            <v>720.64</v>
          </cell>
          <cell r="Q123">
            <v>360.32</v>
          </cell>
          <cell r="R123">
            <v>14.41</v>
          </cell>
          <cell r="S123">
            <v>31.53</v>
          </cell>
          <cell r="T123">
            <v>1126.9</v>
          </cell>
        </row>
        <row r="124">
          <cell r="A124">
            <v>120</v>
          </cell>
          <cell r="B124" t="str">
            <v>370304197507066218</v>
          </cell>
          <cell r="C124" t="str">
            <v>白塔镇</v>
          </cell>
          <cell r="D124" t="str">
            <v>小梁庄村</v>
          </cell>
          <cell r="E124" t="str">
            <v>孙海峰</v>
          </cell>
          <cell r="F124" t="str">
            <v>370304197507066218</v>
          </cell>
        </row>
        <row r="124">
          <cell r="H124" t="str">
            <v>37030419******6218</v>
          </cell>
          <cell r="I124" t="str">
            <v>新城镇岗位</v>
          </cell>
          <cell r="J124">
            <v>4504</v>
          </cell>
          <cell r="K124">
            <v>4504</v>
          </cell>
          <cell r="L124">
            <v>360.32</v>
          </cell>
          <cell r="M124">
            <v>90.08</v>
          </cell>
          <cell r="N124">
            <v>13.51</v>
          </cell>
          <cell r="O124">
            <v>463.91</v>
          </cell>
          <cell r="P124">
            <v>720.64</v>
          </cell>
          <cell r="Q124">
            <v>360.32</v>
          </cell>
          <cell r="R124">
            <v>14.41</v>
          </cell>
          <cell r="S124">
            <v>31.53</v>
          </cell>
          <cell r="T124">
            <v>1126.9</v>
          </cell>
        </row>
        <row r="125">
          <cell r="A125">
            <v>121</v>
          </cell>
          <cell r="B125" t="str">
            <v>370304196905283117</v>
          </cell>
          <cell r="C125" t="str">
            <v>白塔镇</v>
          </cell>
          <cell r="D125" t="str">
            <v>簸箕掌村</v>
          </cell>
          <cell r="E125" t="str">
            <v>刘连坡</v>
          </cell>
          <cell r="F125" t="str">
            <v>370304196905283117</v>
          </cell>
        </row>
        <row r="125">
          <cell r="H125" t="str">
            <v>37030419******3117</v>
          </cell>
          <cell r="I125" t="str">
            <v>新城镇岗位</v>
          </cell>
          <cell r="J125">
            <v>4504</v>
          </cell>
          <cell r="K125">
            <v>4504</v>
          </cell>
          <cell r="L125">
            <v>360.32</v>
          </cell>
          <cell r="M125">
            <v>90.08</v>
          </cell>
          <cell r="N125">
            <v>13.51</v>
          </cell>
          <cell r="O125">
            <v>463.91</v>
          </cell>
          <cell r="P125">
            <v>720.64</v>
          </cell>
          <cell r="Q125">
            <v>360.32</v>
          </cell>
          <cell r="R125">
            <v>14.41</v>
          </cell>
          <cell r="S125">
            <v>31.53</v>
          </cell>
          <cell r="T125">
            <v>1126.9</v>
          </cell>
        </row>
        <row r="126">
          <cell r="A126">
            <v>122</v>
          </cell>
          <cell r="B126" t="str">
            <v>370304198403044721</v>
          </cell>
          <cell r="C126" t="str">
            <v>博山镇</v>
          </cell>
          <cell r="D126" t="str">
            <v>南博山中村</v>
          </cell>
          <cell r="E126" t="str">
            <v>邵迎春</v>
          </cell>
          <cell r="F126" t="str">
            <v>370304198403044721</v>
          </cell>
        </row>
        <row r="126">
          <cell r="H126" t="str">
            <v>37030419******4721</v>
          </cell>
          <cell r="I126" t="str">
            <v>新城镇岗位</v>
          </cell>
          <cell r="J126">
            <v>4504</v>
          </cell>
          <cell r="K126">
            <v>4504</v>
          </cell>
          <cell r="L126">
            <v>360.32</v>
          </cell>
          <cell r="M126">
            <v>90.08</v>
          </cell>
          <cell r="N126">
            <v>13.51</v>
          </cell>
          <cell r="O126">
            <v>463.91</v>
          </cell>
          <cell r="P126">
            <v>720.64</v>
          </cell>
          <cell r="Q126">
            <v>360.32</v>
          </cell>
          <cell r="R126">
            <v>14.41</v>
          </cell>
          <cell r="S126">
            <v>31.53</v>
          </cell>
          <cell r="T126">
            <v>1126.9</v>
          </cell>
        </row>
        <row r="127">
          <cell r="A127">
            <v>123</v>
          </cell>
          <cell r="B127" t="str">
            <v>370304197007295110</v>
          </cell>
          <cell r="C127" t="str">
            <v>博山镇</v>
          </cell>
          <cell r="D127" t="str">
            <v>南博山西村</v>
          </cell>
          <cell r="E127" t="str">
            <v>周恩国</v>
          </cell>
          <cell r="F127" t="str">
            <v>370304197007295110</v>
          </cell>
        </row>
        <row r="127">
          <cell r="H127" t="str">
            <v>37030419******5110</v>
          </cell>
          <cell r="I127" t="str">
            <v>新城镇岗位</v>
          </cell>
          <cell r="J127">
            <v>4504</v>
          </cell>
          <cell r="K127">
            <v>4504</v>
          </cell>
          <cell r="L127">
            <v>360.32</v>
          </cell>
          <cell r="M127">
            <v>90.08</v>
          </cell>
          <cell r="N127">
            <v>13.51</v>
          </cell>
          <cell r="O127">
            <v>463.91</v>
          </cell>
          <cell r="P127">
            <v>720.64</v>
          </cell>
          <cell r="Q127">
            <v>360.32</v>
          </cell>
          <cell r="R127">
            <v>14.41</v>
          </cell>
          <cell r="S127">
            <v>31.53</v>
          </cell>
          <cell r="T127">
            <v>1126.9</v>
          </cell>
        </row>
        <row r="128">
          <cell r="A128">
            <v>124</v>
          </cell>
          <cell r="B128" t="str">
            <v>370304197702065122</v>
          </cell>
          <cell r="C128" t="str">
            <v>博山镇</v>
          </cell>
          <cell r="D128" t="str">
            <v>南博山西村</v>
          </cell>
          <cell r="E128" t="str">
            <v>马桂云</v>
          </cell>
          <cell r="F128" t="str">
            <v>370304197702065122</v>
          </cell>
        </row>
        <row r="128">
          <cell r="H128" t="str">
            <v>37030419******5122</v>
          </cell>
          <cell r="I128" t="str">
            <v>新城镇岗位</v>
          </cell>
          <cell r="J128">
            <v>4504</v>
          </cell>
          <cell r="K128">
            <v>4504</v>
          </cell>
          <cell r="L128">
            <v>360.32</v>
          </cell>
          <cell r="M128">
            <v>90.08</v>
          </cell>
          <cell r="N128">
            <v>13.51</v>
          </cell>
          <cell r="O128">
            <v>463.91</v>
          </cell>
          <cell r="P128">
            <v>720.64</v>
          </cell>
          <cell r="Q128">
            <v>360.32</v>
          </cell>
          <cell r="R128">
            <v>14.41</v>
          </cell>
          <cell r="S128">
            <v>31.53</v>
          </cell>
          <cell r="T128">
            <v>1126.9</v>
          </cell>
        </row>
        <row r="129">
          <cell r="A129">
            <v>125</v>
          </cell>
          <cell r="B129" t="str">
            <v>370304199607034722</v>
          </cell>
          <cell r="C129" t="str">
            <v>博山镇</v>
          </cell>
          <cell r="D129" t="str">
            <v>南博山西村</v>
          </cell>
          <cell r="E129" t="str">
            <v>谢超群</v>
          </cell>
          <cell r="F129" t="str">
            <v>370304199607034722</v>
          </cell>
        </row>
        <row r="129">
          <cell r="H129" t="str">
            <v>37030419******4722</v>
          </cell>
          <cell r="I129" t="str">
            <v>新城镇岗位</v>
          </cell>
          <cell r="J129">
            <v>4504</v>
          </cell>
          <cell r="K129">
            <v>4504</v>
          </cell>
          <cell r="L129">
            <v>360.32</v>
          </cell>
          <cell r="M129">
            <v>90.08</v>
          </cell>
          <cell r="N129">
            <v>13.51</v>
          </cell>
          <cell r="O129">
            <v>463.91</v>
          </cell>
          <cell r="P129">
            <v>720.64</v>
          </cell>
          <cell r="Q129">
            <v>360.32</v>
          </cell>
          <cell r="R129">
            <v>14.41</v>
          </cell>
          <cell r="S129">
            <v>31.53</v>
          </cell>
          <cell r="T129">
            <v>1126.9</v>
          </cell>
        </row>
        <row r="130">
          <cell r="A130">
            <v>126</v>
          </cell>
          <cell r="B130" t="str">
            <v>370304197111285115</v>
          </cell>
          <cell r="C130" t="str">
            <v>博山镇</v>
          </cell>
          <cell r="D130" t="str">
            <v>南博山东村</v>
          </cell>
          <cell r="E130" t="str">
            <v>马加福</v>
          </cell>
          <cell r="F130" t="str">
            <v>370304197111285115</v>
          </cell>
        </row>
        <row r="130">
          <cell r="H130" t="str">
            <v>37030419******5115</v>
          </cell>
          <cell r="I130" t="str">
            <v>新城镇岗位</v>
          </cell>
          <cell r="J130">
            <v>4504</v>
          </cell>
          <cell r="K130">
            <v>4504</v>
          </cell>
          <cell r="L130">
            <v>360.32</v>
          </cell>
          <cell r="M130">
            <v>90.08</v>
          </cell>
          <cell r="N130">
            <v>13.51</v>
          </cell>
          <cell r="O130">
            <v>463.91</v>
          </cell>
          <cell r="P130">
            <v>720.64</v>
          </cell>
          <cell r="Q130">
            <v>360.32</v>
          </cell>
          <cell r="R130">
            <v>14.41</v>
          </cell>
          <cell r="S130">
            <v>31.53</v>
          </cell>
          <cell r="T130">
            <v>1126.9</v>
          </cell>
        </row>
        <row r="131">
          <cell r="A131">
            <v>127</v>
          </cell>
          <cell r="B131" t="str">
            <v>370304198207295160</v>
          </cell>
          <cell r="C131" t="str">
            <v>博山镇</v>
          </cell>
          <cell r="D131" t="str">
            <v>南博山东村</v>
          </cell>
          <cell r="E131" t="str">
            <v>鹿芳</v>
          </cell>
          <cell r="F131" t="str">
            <v>370304198207295160</v>
          </cell>
        </row>
        <row r="131">
          <cell r="H131" t="str">
            <v>37030419******5160</v>
          </cell>
          <cell r="I131" t="str">
            <v>新城镇岗位</v>
          </cell>
          <cell r="J131">
            <v>4504</v>
          </cell>
          <cell r="K131">
            <v>4504</v>
          </cell>
          <cell r="L131">
            <v>360.32</v>
          </cell>
          <cell r="M131">
            <v>90.08</v>
          </cell>
          <cell r="N131">
            <v>13.51</v>
          </cell>
          <cell r="O131">
            <v>463.91</v>
          </cell>
          <cell r="P131">
            <v>720.64</v>
          </cell>
          <cell r="Q131">
            <v>360.32</v>
          </cell>
          <cell r="R131">
            <v>14.41</v>
          </cell>
          <cell r="S131">
            <v>31.53</v>
          </cell>
          <cell r="T131">
            <v>1126.9</v>
          </cell>
        </row>
        <row r="132">
          <cell r="A132">
            <v>128</v>
          </cell>
          <cell r="B132" t="str">
            <v>370304197004225117</v>
          </cell>
          <cell r="C132" t="str">
            <v>博山镇</v>
          </cell>
          <cell r="D132" t="str">
            <v>南博山东村</v>
          </cell>
          <cell r="E132" t="str">
            <v>马国峰</v>
          </cell>
          <cell r="F132" t="str">
            <v>370304197004225117</v>
          </cell>
        </row>
        <row r="132">
          <cell r="H132" t="str">
            <v>37030419******5117</v>
          </cell>
          <cell r="I132" t="str">
            <v>新城镇岗位</v>
          </cell>
          <cell r="J132">
            <v>4504</v>
          </cell>
          <cell r="K132">
            <v>4504</v>
          </cell>
          <cell r="L132">
            <v>360.32</v>
          </cell>
          <cell r="M132">
            <v>90.08</v>
          </cell>
          <cell r="N132">
            <v>13.51</v>
          </cell>
          <cell r="O132">
            <v>463.91</v>
          </cell>
          <cell r="P132">
            <v>720.64</v>
          </cell>
          <cell r="Q132">
            <v>360.32</v>
          </cell>
          <cell r="R132">
            <v>14.41</v>
          </cell>
          <cell r="S132">
            <v>31.53</v>
          </cell>
          <cell r="T132">
            <v>1126.9</v>
          </cell>
        </row>
        <row r="133">
          <cell r="A133">
            <v>129</v>
          </cell>
          <cell r="B133" t="str">
            <v>370304197603165128</v>
          </cell>
          <cell r="C133" t="str">
            <v>博山镇</v>
          </cell>
          <cell r="D133" t="str">
            <v>南博山东村</v>
          </cell>
          <cell r="E133" t="str">
            <v>张芳</v>
          </cell>
          <cell r="F133" t="str">
            <v>370304197603165128</v>
          </cell>
        </row>
        <row r="133">
          <cell r="H133" t="str">
            <v>37030419******5128</v>
          </cell>
          <cell r="I133" t="str">
            <v>新城镇岗位</v>
          </cell>
          <cell r="J133">
            <v>4504</v>
          </cell>
          <cell r="K133">
            <v>4504</v>
          </cell>
          <cell r="L133">
            <v>360.32</v>
          </cell>
          <cell r="M133">
            <v>90.08</v>
          </cell>
          <cell r="N133">
            <v>13.51</v>
          </cell>
          <cell r="O133">
            <v>463.91</v>
          </cell>
          <cell r="P133">
            <v>720.64</v>
          </cell>
          <cell r="Q133">
            <v>360.32</v>
          </cell>
          <cell r="R133">
            <v>14.41</v>
          </cell>
          <cell r="S133">
            <v>31.53</v>
          </cell>
          <cell r="T133">
            <v>1126.9</v>
          </cell>
        </row>
        <row r="134">
          <cell r="A134">
            <v>130</v>
          </cell>
          <cell r="B134" t="str">
            <v>370304196811110012</v>
          </cell>
          <cell r="C134" t="str">
            <v>城西街道</v>
          </cell>
          <cell r="D134" t="str">
            <v>白虎山社区</v>
          </cell>
          <cell r="E134" t="str">
            <v>任红军</v>
          </cell>
          <cell r="F134" t="str">
            <v>370304196811110012</v>
          </cell>
        </row>
        <row r="134">
          <cell r="H134" t="str">
            <v>37030419******0012</v>
          </cell>
          <cell r="I134" t="str">
            <v>新城镇岗位</v>
          </cell>
          <cell r="J134">
            <v>4504</v>
          </cell>
          <cell r="K134">
            <v>4504</v>
          </cell>
          <cell r="L134">
            <v>360.32</v>
          </cell>
          <cell r="M134">
            <v>90.08</v>
          </cell>
          <cell r="N134">
            <v>13.51</v>
          </cell>
          <cell r="O134">
            <v>463.91</v>
          </cell>
          <cell r="P134">
            <v>720.64</v>
          </cell>
          <cell r="Q134">
            <v>360.32</v>
          </cell>
          <cell r="R134">
            <v>14.41</v>
          </cell>
          <cell r="S134">
            <v>31.53</v>
          </cell>
          <cell r="T134">
            <v>1126.9</v>
          </cell>
        </row>
        <row r="135">
          <cell r="A135">
            <v>131</v>
          </cell>
          <cell r="B135" t="str">
            <v>370304197301122712</v>
          </cell>
          <cell r="C135" t="str">
            <v>城西街道</v>
          </cell>
          <cell r="D135" t="str">
            <v>白虎山社区</v>
          </cell>
          <cell r="E135" t="str">
            <v>李磊</v>
          </cell>
          <cell r="F135" t="str">
            <v>370304197301122712</v>
          </cell>
        </row>
        <row r="135">
          <cell r="H135" t="str">
            <v>37030419******2712</v>
          </cell>
          <cell r="I135" t="str">
            <v>新城镇岗位</v>
          </cell>
          <cell r="J135">
            <v>4504</v>
          </cell>
          <cell r="K135">
            <v>4504</v>
          </cell>
          <cell r="L135">
            <v>360.32</v>
          </cell>
          <cell r="M135">
            <v>90.08</v>
          </cell>
          <cell r="N135">
            <v>13.51</v>
          </cell>
          <cell r="O135">
            <v>463.91</v>
          </cell>
          <cell r="P135">
            <v>720.64</v>
          </cell>
          <cell r="Q135">
            <v>360.32</v>
          </cell>
          <cell r="R135">
            <v>14.41</v>
          </cell>
          <cell r="S135">
            <v>31.53</v>
          </cell>
          <cell r="T135">
            <v>1126.9</v>
          </cell>
        </row>
        <row r="136">
          <cell r="A136">
            <v>132</v>
          </cell>
          <cell r="B136" t="str">
            <v>370304197007230632</v>
          </cell>
          <cell r="C136" t="str">
            <v>城西街道</v>
          </cell>
          <cell r="D136" t="str">
            <v>白虎山社区</v>
          </cell>
          <cell r="E136" t="str">
            <v>薛忠伟</v>
          </cell>
          <cell r="F136" t="str">
            <v>370304197007230632</v>
          </cell>
        </row>
        <row r="136">
          <cell r="H136" t="str">
            <v>37030419******0632</v>
          </cell>
          <cell r="I136" t="str">
            <v>新城镇岗位</v>
          </cell>
          <cell r="J136">
            <v>4504</v>
          </cell>
          <cell r="K136">
            <v>4504</v>
          </cell>
          <cell r="L136">
            <v>360.32</v>
          </cell>
          <cell r="M136">
            <v>90.08</v>
          </cell>
          <cell r="N136">
            <v>13.51</v>
          </cell>
          <cell r="O136">
            <v>463.91</v>
          </cell>
          <cell r="P136">
            <v>720.64</v>
          </cell>
          <cell r="Q136">
            <v>360.32</v>
          </cell>
          <cell r="R136">
            <v>14.41</v>
          </cell>
          <cell r="S136">
            <v>31.53</v>
          </cell>
          <cell r="T136">
            <v>1126.9</v>
          </cell>
        </row>
        <row r="137">
          <cell r="A137">
            <v>133</v>
          </cell>
          <cell r="B137" t="str">
            <v>370304197008140655</v>
          </cell>
          <cell r="C137" t="str">
            <v>城西街道</v>
          </cell>
          <cell r="D137" t="str">
            <v>白虎山社区</v>
          </cell>
          <cell r="E137" t="str">
            <v>徐玉锋</v>
          </cell>
          <cell r="F137" t="str">
            <v>370304197008140655</v>
          </cell>
        </row>
        <row r="137">
          <cell r="H137" t="str">
            <v>37030419******0655</v>
          </cell>
          <cell r="I137" t="str">
            <v>新城镇岗位</v>
          </cell>
          <cell r="J137">
            <v>4504</v>
          </cell>
          <cell r="K137">
            <v>4504</v>
          </cell>
          <cell r="L137">
            <v>360.32</v>
          </cell>
          <cell r="M137">
            <v>90.08</v>
          </cell>
          <cell r="N137">
            <v>13.51</v>
          </cell>
          <cell r="O137">
            <v>463.91</v>
          </cell>
          <cell r="P137">
            <v>720.64</v>
          </cell>
          <cell r="Q137">
            <v>360.32</v>
          </cell>
          <cell r="R137">
            <v>14.41</v>
          </cell>
          <cell r="S137">
            <v>31.53</v>
          </cell>
          <cell r="T137">
            <v>1126.9</v>
          </cell>
        </row>
        <row r="138">
          <cell r="A138">
            <v>134</v>
          </cell>
          <cell r="B138" t="str">
            <v>370304197211144918</v>
          </cell>
          <cell r="C138" t="str">
            <v>城西街道</v>
          </cell>
          <cell r="D138" t="str">
            <v>白虎山社区</v>
          </cell>
          <cell r="E138" t="str">
            <v>李安永</v>
          </cell>
          <cell r="F138" t="str">
            <v>370304197211144918</v>
          </cell>
        </row>
        <row r="138">
          <cell r="H138" t="str">
            <v>37030419******4918</v>
          </cell>
          <cell r="I138" t="str">
            <v>新城镇岗位</v>
          </cell>
          <cell r="J138">
            <v>4504</v>
          </cell>
          <cell r="K138">
            <v>4504</v>
          </cell>
          <cell r="L138">
            <v>360.32</v>
          </cell>
          <cell r="M138">
            <v>90.08</v>
          </cell>
          <cell r="N138">
            <v>13.51</v>
          </cell>
          <cell r="O138">
            <v>463.91</v>
          </cell>
          <cell r="P138">
            <v>720.64</v>
          </cell>
          <cell r="Q138">
            <v>360.32</v>
          </cell>
          <cell r="R138">
            <v>14.41</v>
          </cell>
          <cell r="S138">
            <v>31.53</v>
          </cell>
          <cell r="T138">
            <v>1126.9</v>
          </cell>
        </row>
        <row r="139">
          <cell r="A139">
            <v>135</v>
          </cell>
          <cell r="B139" t="str">
            <v>370306196808302518</v>
          </cell>
          <cell r="C139" t="str">
            <v>城西街道</v>
          </cell>
          <cell r="D139" t="str">
            <v>白虎山社区</v>
          </cell>
          <cell r="E139" t="str">
            <v>燕高举</v>
          </cell>
          <cell r="F139" t="str">
            <v>370306196808302518</v>
          </cell>
        </row>
        <row r="139">
          <cell r="H139" t="str">
            <v>37030619******2518</v>
          </cell>
          <cell r="I139" t="str">
            <v>新城镇岗位</v>
          </cell>
          <cell r="J139">
            <v>4504</v>
          </cell>
          <cell r="K139">
            <v>4504</v>
          </cell>
          <cell r="L139">
            <v>360.32</v>
          </cell>
          <cell r="M139">
            <v>90.08</v>
          </cell>
          <cell r="N139">
            <v>13.51</v>
          </cell>
          <cell r="O139">
            <v>463.91</v>
          </cell>
          <cell r="P139">
            <v>720.64</v>
          </cell>
          <cell r="Q139">
            <v>360.32</v>
          </cell>
          <cell r="R139">
            <v>14.41</v>
          </cell>
          <cell r="S139">
            <v>31.53</v>
          </cell>
          <cell r="T139">
            <v>1126.9</v>
          </cell>
        </row>
        <row r="140">
          <cell r="A140">
            <v>136</v>
          </cell>
          <cell r="B140" t="str">
            <v>370304197702166521</v>
          </cell>
          <cell r="C140" t="str">
            <v>城西街道</v>
          </cell>
          <cell r="D140" t="str">
            <v>北山社区</v>
          </cell>
          <cell r="E140" t="str">
            <v>魏文丽</v>
          </cell>
          <cell r="F140" t="str">
            <v>370304197702166521</v>
          </cell>
        </row>
        <row r="140">
          <cell r="H140" t="str">
            <v>37030419******6521</v>
          </cell>
          <cell r="I140" t="str">
            <v>新城镇岗位</v>
          </cell>
          <cell r="J140">
            <v>4504</v>
          </cell>
          <cell r="K140">
            <v>4504</v>
          </cell>
          <cell r="L140">
            <v>360.32</v>
          </cell>
          <cell r="M140">
            <v>90.08</v>
          </cell>
          <cell r="N140">
            <v>13.51</v>
          </cell>
          <cell r="O140">
            <v>463.91</v>
          </cell>
          <cell r="P140">
            <v>720.64</v>
          </cell>
          <cell r="Q140">
            <v>360.32</v>
          </cell>
          <cell r="R140">
            <v>14.41</v>
          </cell>
          <cell r="S140">
            <v>31.53</v>
          </cell>
          <cell r="T140">
            <v>1126.9</v>
          </cell>
        </row>
        <row r="141">
          <cell r="A141">
            <v>137</v>
          </cell>
          <cell r="B141" t="str">
            <v>370304197709190022</v>
          </cell>
          <cell r="C141" t="str">
            <v>城西街道</v>
          </cell>
          <cell r="D141" t="str">
            <v>北山社区</v>
          </cell>
          <cell r="E141" t="str">
            <v>赵毅</v>
          </cell>
          <cell r="F141" t="str">
            <v>370304197709190022</v>
          </cell>
        </row>
        <row r="141">
          <cell r="H141" t="str">
            <v>37030419******0022</v>
          </cell>
          <cell r="I141" t="str">
            <v>新城镇岗位</v>
          </cell>
          <cell r="J141">
            <v>4504</v>
          </cell>
          <cell r="K141">
            <v>4504</v>
          </cell>
          <cell r="L141">
            <v>360.32</v>
          </cell>
          <cell r="M141">
            <v>90.08</v>
          </cell>
          <cell r="N141">
            <v>13.51</v>
          </cell>
          <cell r="O141">
            <v>463.91</v>
          </cell>
          <cell r="P141">
            <v>720.64</v>
          </cell>
          <cell r="Q141">
            <v>360.32</v>
          </cell>
          <cell r="R141">
            <v>14.41</v>
          </cell>
          <cell r="S141">
            <v>31.53</v>
          </cell>
          <cell r="T141">
            <v>1126.9</v>
          </cell>
        </row>
        <row r="142">
          <cell r="A142">
            <v>138</v>
          </cell>
          <cell r="B142" t="str">
            <v>370304198412020625</v>
          </cell>
          <cell r="C142" t="str">
            <v>城西街道</v>
          </cell>
          <cell r="D142" t="str">
            <v>北山社区</v>
          </cell>
          <cell r="E142" t="str">
            <v>张锡堃</v>
          </cell>
          <cell r="F142" t="str">
            <v>370304198412020625</v>
          </cell>
        </row>
        <row r="142">
          <cell r="H142" t="str">
            <v>37030419******0625</v>
          </cell>
          <cell r="I142" t="str">
            <v>新城镇岗位</v>
          </cell>
          <cell r="J142">
            <v>4504</v>
          </cell>
          <cell r="K142">
            <v>4504</v>
          </cell>
          <cell r="L142">
            <v>360.32</v>
          </cell>
          <cell r="M142">
            <v>90.08</v>
          </cell>
          <cell r="N142">
            <v>13.51</v>
          </cell>
          <cell r="O142">
            <v>463.91</v>
          </cell>
          <cell r="P142">
            <v>720.64</v>
          </cell>
          <cell r="Q142">
            <v>360.32</v>
          </cell>
          <cell r="R142">
            <v>14.41</v>
          </cell>
          <cell r="S142">
            <v>31.53</v>
          </cell>
          <cell r="T142">
            <v>1126.9</v>
          </cell>
        </row>
        <row r="143">
          <cell r="A143">
            <v>139</v>
          </cell>
          <cell r="B143" t="str">
            <v>370304197610032729</v>
          </cell>
          <cell r="C143" t="str">
            <v>城西街道</v>
          </cell>
          <cell r="D143" t="str">
            <v>北山社区</v>
          </cell>
          <cell r="E143" t="str">
            <v>徐文慧</v>
          </cell>
          <cell r="F143" t="str">
            <v>370304197610032729</v>
          </cell>
        </row>
        <row r="143">
          <cell r="H143" t="str">
            <v>37030419******2729</v>
          </cell>
          <cell r="I143" t="str">
            <v>新城镇岗位</v>
          </cell>
          <cell r="J143">
            <v>4504</v>
          </cell>
          <cell r="K143">
            <v>4504</v>
          </cell>
          <cell r="L143">
            <v>360.32</v>
          </cell>
          <cell r="M143">
            <v>90.08</v>
          </cell>
          <cell r="N143">
            <v>13.51</v>
          </cell>
          <cell r="O143">
            <v>463.91</v>
          </cell>
          <cell r="P143">
            <v>720.64</v>
          </cell>
          <cell r="Q143">
            <v>360.32</v>
          </cell>
          <cell r="R143">
            <v>14.41</v>
          </cell>
          <cell r="S143">
            <v>31.53</v>
          </cell>
          <cell r="T143">
            <v>1126.9</v>
          </cell>
        </row>
        <row r="144">
          <cell r="A144">
            <v>140</v>
          </cell>
          <cell r="B144" t="str">
            <v>37030419811202654X</v>
          </cell>
          <cell r="C144" t="str">
            <v>城西街道</v>
          </cell>
          <cell r="D144" t="str">
            <v>北山社区</v>
          </cell>
          <cell r="E144" t="str">
            <v>吕郡</v>
          </cell>
          <cell r="F144" t="str">
            <v>37030419811202654X</v>
          </cell>
        </row>
        <row r="144">
          <cell r="H144" t="str">
            <v>37030419******654X</v>
          </cell>
          <cell r="I144" t="str">
            <v>新城镇岗位</v>
          </cell>
          <cell r="J144">
            <v>4504</v>
          </cell>
          <cell r="K144">
            <v>4504</v>
          </cell>
          <cell r="L144">
            <v>360.32</v>
          </cell>
          <cell r="M144">
            <v>90.08</v>
          </cell>
          <cell r="N144">
            <v>13.51</v>
          </cell>
          <cell r="O144">
            <v>463.91</v>
          </cell>
          <cell r="P144">
            <v>720.64</v>
          </cell>
          <cell r="Q144">
            <v>360.32</v>
          </cell>
          <cell r="R144">
            <v>14.41</v>
          </cell>
          <cell r="S144">
            <v>31.53</v>
          </cell>
          <cell r="T144">
            <v>1126.9</v>
          </cell>
        </row>
        <row r="145">
          <cell r="A145">
            <v>141</v>
          </cell>
          <cell r="B145" t="str">
            <v>370304196806094433</v>
          </cell>
          <cell r="C145" t="str">
            <v>城西街道</v>
          </cell>
          <cell r="D145" t="str">
            <v>大成社区</v>
          </cell>
          <cell r="E145" t="str">
            <v>唐德国</v>
          </cell>
          <cell r="F145" t="str">
            <v>370304196806094433</v>
          </cell>
        </row>
        <row r="145">
          <cell r="H145" t="str">
            <v>37030419******4433</v>
          </cell>
          <cell r="I145" t="str">
            <v>新城镇岗位</v>
          </cell>
          <cell r="J145">
            <v>4504</v>
          </cell>
          <cell r="K145">
            <v>4504</v>
          </cell>
          <cell r="L145">
            <v>360.32</v>
          </cell>
          <cell r="M145">
            <v>90.08</v>
          </cell>
          <cell r="N145">
            <v>13.51</v>
          </cell>
          <cell r="O145">
            <v>463.91</v>
          </cell>
          <cell r="P145">
            <v>720.64</v>
          </cell>
          <cell r="Q145">
            <v>360.32</v>
          </cell>
          <cell r="R145">
            <v>14.41</v>
          </cell>
          <cell r="S145">
            <v>31.53</v>
          </cell>
          <cell r="T145">
            <v>1126.9</v>
          </cell>
        </row>
        <row r="146">
          <cell r="A146">
            <v>142</v>
          </cell>
          <cell r="B146" t="str">
            <v>370304196708140619</v>
          </cell>
          <cell r="C146" t="str">
            <v>城西街道</v>
          </cell>
          <cell r="D146" t="str">
            <v>大成社区</v>
          </cell>
          <cell r="E146" t="str">
            <v>岳文</v>
          </cell>
          <cell r="F146" t="str">
            <v>370304196708140619</v>
          </cell>
        </row>
        <row r="146">
          <cell r="H146" t="str">
            <v>37030419******0619</v>
          </cell>
          <cell r="I146" t="str">
            <v>新城镇岗位</v>
          </cell>
          <cell r="J146">
            <v>4504</v>
          </cell>
          <cell r="K146">
            <v>4504</v>
          </cell>
          <cell r="L146">
            <v>360.32</v>
          </cell>
          <cell r="M146">
            <v>90.08</v>
          </cell>
          <cell r="N146">
            <v>13.51</v>
          </cell>
          <cell r="O146">
            <v>463.91</v>
          </cell>
          <cell r="P146">
            <v>720.64</v>
          </cell>
          <cell r="Q146">
            <v>360.32</v>
          </cell>
          <cell r="R146">
            <v>14.41</v>
          </cell>
          <cell r="S146">
            <v>31.53</v>
          </cell>
          <cell r="T146">
            <v>1126.9</v>
          </cell>
        </row>
        <row r="147">
          <cell r="A147">
            <v>143</v>
          </cell>
          <cell r="B147" t="str">
            <v>37030419680408061X</v>
          </cell>
          <cell r="C147" t="str">
            <v>城西街道</v>
          </cell>
          <cell r="D147" t="str">
            <v>凤凰园社区</v>
          </cell>
          <cell r="E147" t="str">
            <v>曲钢</v>
          </cell>
          <cell r="F147" t="str">
            <v>37030419680408061X</v>
          </cell>
        </row>
        <row r="147">
          <cell r="H147" t="str">
            <v>37030419******061X</v>
          </cell>
          <cell r="I147" t="str">
            <v>新城镇岗位</v>
          </cell>
          <cell r="J147">
            <v>4504</v>
          </cell>
          <cell r="K147">
            <v>4504</v>
          </cell>
          <cell r="L147">
            <v>360.32</v>
          </cell>
          <cell r="M147">
            <v>90.08</v>
          </cell>
          <cell r="N147">
            <v>13.51</v>
          </cell>
          <cell r="O147">
            <v>463.91</v>
          </cell>
          <cell r="P147">
            <v>720.64</v>
          </cell>
          <cell r="Q147">
            <v>360.32</v>
          </cell>
          <cell r="R147">
            <v>14.41</v>
          </cell>
          <cell r="S147">
            <v>31.53</v>
          </cell>
          <cell r="T147">
            <v>1126.9</v>
          </cell>
        </row>
        <row r="148">
          <cell r="A148">
            <v>144</v>
          </cell>
          <cell r="B148" t="str">
            <v>370304197302173116</v>
          </cell>
          <cell r="C148" t="str">
            <v>城西街道</v>
          </cell>
          <cell r="D148" t="str">
            <v>凤凰园社区</v>
          </cell>
          <cell r="E148" t="str">
            <v>刘连军</v>
          </cell>
          <cell r="F148" t="str">
            <v>370304197302173116</v>
          </cell>
        </row>
        <row r="148">
          <cell r="H148" t="str">
            <v>37030419******3116</v>
          </cell>
          <cell r="I148" t="str">
            <v>新城镇岗位</v>
          </cell>
          <cell r="J148">
            <v>4504</v>
          </cell>
          <cell r="K148">
            <v>4504</v>
          </cell>
          <cell r="L148">
            <v>360.32</v>
          </cell>
          <cell r="M148">
            <v>90.08</v>
          </cell>
          <cell r="N148">
            <v>13.51</v>
          </cell>
          <cell r="O148">
            <v>463.91</v>
          </cell>
          <cell r="P148">
            <v>720.64</v>
          </cell>
          <cell r="Q148">
            <v>360.32</v>
          </cell>
          <cell r="R148">
            <v>14.41</v>
          </cell>
          <cell r="S148">
            <v>31.53</v>
          </cell>
          <cell r="T148">
            <v>1126.9</v>
          </cell>
        </row>
        <row r="149">
          <cell r="A149">
            <v>145</v>
          </cell>
          <cell r="B149" t="str">
            <v>370304197810071028</v>
          </cell>
          <cell r="C149" t="str">
            <v>城西街道</v>
          </cell>
          <cell r="D149" t="str">
            <v>凤凰园社区</v>
          </cell>
          <cell r="E149" t="str">
            <v>孙艳红</v>
          </cell>
          <cell r="F149" t="str">
            <v>370304197810071028</v>
          </cell>
        </row>
        <row r="149">
          <cell r="H149" t="str">
            <v>37030419******1028</v>
          </cell>
          <cell r="I149" t="str">
            <v>新城镇岗位</v>
          </cell>
          <cell r="J149">
            <v>4504</v>
          </cell>
          <cell r="K149">
            <v>4504</v>
          </cell>
          <cell r="L149">
            <v>360.32</v>
          </cell>
          <cell r="M149">
            <v>90.08</v>
          </cell>
          <cell r="N149">
            <v>13.51</v>
          </cell>
          <cell r="O149">
            <v>463.91</v>
          </cell>
          <cell r="P149">
            <v>720.64</v>
          </cell>
          <cell r="Q149">
            <v>360.32</v>
          </cell>
          <cell r="R149">
            <v>14.41</v>
          </cell>
          <cell r="S149">
            <v>31.53</v>
          </cell>
          <cell r="T149">
            <v>1126.9</v>
          </cell>
        </row>
        <row r="150">
          <cell r="A150">
            <v>146</v>
          </cell>
          <cell r="B150" t="str">
            <v>370304198307101028</v>
          </cell>
          <cell r="C150" t="str">
            <v>城西街道</v>
          </cell>
          <cell r="D150" t="str">
            <v>凤凰园社区</v>
          </cell>
          <cell r="E150" t="str">
            <v>刘莹</v>
          </cell>
          <cell r="F150" t="str">
            <v>370304198307101028</v>
          </cell>
        </row>
        <row r="150">
          <cell r="H150" t="str">
            <v>37030419******1028</v>
          </cell>
          <cell r="I150" t="str">
            <v>新城镇岗位</v>
          </cell>
          <cell r="J150">
            <v>4504</v>
          </cell>
          <cell r="K150">
            <v>4504</v>
          </cell>
          <cell r="L150">
            <v>360.32</v>
          </cell>
          <cell r="M150">
            <v>90.08</v>
          </cell>
          <cell r="N150">
            <v>13.51</v>
          </cell>
          <cell r="O150">
            <v>463.91</v>
          </cell>
          <cell r="P150">
            <v>720.64</v>
          </cell>
          <cell r="Q150">
            <v>360.32</v>
          </cell>
          <cell r="R150">
            <v>14.41</v>
          </cell>
          <cell r="S150">
            <v>31.53</v>
          </cell>
          <cell r="T150">
            <v>1126.9</v>
          </cell>
        </row>
        <row r="151">
          <cell r="A151">
            <v>147</v>
          </cell>
          <cell r="B151" t="str">
            <v>370304196607261016</v>
          </cell>
          <cell r="C151" t="str">
            <v>城西街道</v>
          </cell>
          <cell r="D151" t="str">
            <v>凤凰园社区</v>
          </cell>
          <cell r="E151" t="str">
            <v>孙健</v>
          </cell>
          <cell r="F151" t="str">
            <v>370304196607261016</v>
          </cell>
        </row>
        <row r="151">
          <cell r="H151" t="str">
            <v>37030419******1016</v>
          </cell>
          <cell r="I151" t="str">
            <v>新城镇岗位</v>
          </cell>
          <cell r="J151">
            <v>4504</v>
          </cell>
          <cell r="K151">
            <v>4504</v>
          </cell>
          <cell r="L151">
            <v>360.32</v>
          </cell>
          <cell r="M151">
            <v>90.08</v>
          </cell>
          <cell r="N151">
            <v>13.51</v>
          </cell>
          <cell r="O151">
            <v>463.91</v>
          </cell>
          <cell r="P151">
            <v>720.64</v>
          </cell>
          <cell r="Q151">
            <v>360.32</v>
          </cell>
          <cell r="R151">
            <v>14.41</v>
          </cell>
          <cell r="S151">
            <v>31.53</v>
          </cell>
          <cell r="T151">
            <v>1126.9</v>
          </cell>
        </row>
        <row r="152">
          <cell r="A152">
            <v>148</v>
          </cell>
          <cell r="B152" t="str">
            <v>370304197710211329</v>
          </cell>
          <cell r="C152" t="str">
            <v>城西街道</v>
          </cell>
          <cell r="D152" t="str">
            <v>凤凰园社区</v>
          </cell>
          <cell r="E152" t="str">
            <v>吕丽萍</v>
          </cell>
          <cell r="F152" t="str">
            <v>370304197710211329</v>
          </cell>
        </row>
        <row r="152">
          <cell r="H152" t="str">
            <v>37030419******1329</v>
          </cell>
          <cell r="I152" t="str">
            <v>新城镇岗位</v>
          </cell>
          <cell r="J152">
            <v>4504</v>
          </cell>
          <cell r="K152">
            <v>4504</v>
          </cell>
          <cell r="L152">
            <v>360.32</v>
          </cell>
          <cell r="M152">
            <v>90.08</v>
          </cell>
          <cell r="N152">
            <v>13.51</v>
          </cell>
          <cell r="O152">
            <v>463.91</v>
          </cell>
          <cell r="P152">
            <v>720.64</v>
          </cell>
          <cell r="Q152">
            <v>360.32</v>
          </cell>
          <cell r="R152">
            <v>14.41</v>
          </cell>
          <cell r="S152">
            <v>31.53</v>
          </cell>
          <cell r="T152">
            <v>1126.9</v>
          </cell>
        </row>
        <row r="153">
          <cell r="A153">
            <v>149</v>
          </cell>
          <cell r="B153" t="str">
            <v>370304197110060635</v>
          </cell>
          <cell r="C153" t="str">
            <v>城西街道</v>
          </cell>
          <cell r="D153" t="str">
            <v>李家窑社区</v>
          </cell>
          <cell r="E153" t="str">
            <v>刘振涛</v>
          </cell>
          <cell r="F153" t="str">
            <v>370304197110060635</v>
          </cell>
        </row>
        <row r="153">
          <cell r="H153" t="str">
            <v>37030419******0635</v>
          </cell>
          <cell r="I153" t="str">
            <v>新城镇岗位</v>
          </cell>
          <cell r="J153">
            <v>4504</v>
          </cell>
          <cell r="K153">
            <v>4504</v>
          </cell>
          <cell r="L153">
            <v>360.32</v>
          </cell>
          <cell r="M153">
            <v>90.08</v>
          </cell>
          <cell r="N153">
            <v>13.51</v>
          </cell>
          <cell r="O153">
            <v>463.91</v>
          </cell>
          <cell r="P153">
            <v>720.64</v>
          </cell>
          <cell r="Q153">
            <v>360.32</v>
          </cell>
          <cell r="R153">
            <v>14.41</v>
          </cell>
          <cell r="S153">
            <v>31.53</v>
          </cell>
          <cell r="T153">
            <v>1126.9</v>
          </cell>
        </row>
        <row r="154">
          <cell r="A154">
            <v>150</v>
          </cell>
          <cell r="B154" t="str">
            <v>370304196707044211</v>
          </cell>
          <cell r="C154" t="str">
            <v>城西街道</v>
          </cell>
          <cell r="D154" t="str">
            <v>李家窑社区</v>
          </cell>
          <cell r="E154" t="str">
            <v>栾贻福</v>
          </cell>
          <cell r="F154" t="str">
            <v>370304196707044211</v>
          </cell>
        </row>
        <row r="154">
          <cell r="H154" t="str">
            <v>37030419******4211</v>
          </cell>
          <cell r="I154" t="str">
            <v>新城镇岗位</v>
          </cell>
          <cell r="J154">
            <v>4504</v>
          </cell>
          <cell r="K154">
            <v>4504</v>
          </cell>
          <cell r="L154">
            <v>360.32</v>
          </cell>
          <cell r="M154">
            <v>90.08</v>
          </cell>
          <cell r="N154">
            <v>13.51</v>
          </cell>
          <cell r="O154">
            <v>463.91</v>
          </cell>
          <cell r="P154">
            <v>720.64</v>
          </cell>
          <cell r="Q154">
            <v>360.32</v>
          </cell>
          <cell r="R154">
            <v>14.41</v>
          </cell>
          <cell r="S154">
            <v>31.53</v>
          </cell>
          <cell r="T154">
            <v>1126.9</v>
          </cell>
        </row>
        <row r="155">
          <cell r="A155">
            <v>151</v>
          </cell>
          <cell r="B155" t="str">
            <v>370304196907070617</v>
          </cell>
          <cell r="C155" t="str">
            <v>城西街道</v>
          </cell>
          <cell r="D155" t="str">
            <v>柳杭社区</v>
          </cell>
          <cell r="E155" t="str">
            <v>冯雷</v>
          </cell>
          <cell r="F155" t="str">
            <v>370304196907070617</v>
          </cell>
        </row>
        <row r="155">
          <cell r="H155" t="str">
            <v>37030419******0617</v>
          </cell>
          <cell r="I155" t="str">
            <v>新城镇岗位</v>
          </cell>
          <cell r="J155">
            <v>4504</v>
          </cell>
          <cell r="K155">
            <v>4504</v>
          </cell>
          <cell r="L155">
            <v>360.32</v>
          </cell>
          <cell r="M155">
            <v>90.08</v>
          </cell>
          <cell r="N155">
            <v>13.51</v>
          </cell>
          <cell r="O155">
            <v>463.91</v>
          </cell>
          <cell r="P155">
            <v>720.64</v>
          </cell>
          <cell r="Q155">
            <v>360.32</v>
          </cell>
          <cell r="R155">
            <v>14.41</v>
          </cell>
          <cell r="S155">
            <v>31.53</v>
          </cell>
          <cell r="T155">
            <v>1126.9</v>
          </cell>
        </row>
        <row r="156">
          <cell r="A156">
            <v>152</v>
          </cell>
          <cell r="B156" t="str">
            <v>370304198104210021</v>
          </cell>
          <cell r="C156" t="str">
            <v>城西街道</v>
          </cell>
          <cell r="D156" t="str">
            <v>柳杭社区</v>
          </cell>
          <cell r="E156" t="str">
            <v>赵鑫</v>
          </cell>
          <cell r="F156" t="str">
            <v>370304198104210021</v>
          </cell>
        </row>
        <row r="156">
          <cell r="H156" t="str">
            <v>37030419******0021</v>
          </cell>
          <cell r="I156" t="str">
            <v>新城镇岗位</v>
          </cell>
          <cell r="J156">
            <v>4504</v>
          </cell>
          <cell r="K156">
            <v>4504</v>
          </cell>
          <cell r="L156">
            <v>360.32</v>
          </cell>
          <cell r="M156">
            <v>90.08</v>
          </cell>
          <cell r="N156">
            <v>13.51</v>
          </cell>
          <cell r="O156">
            <v>463.91</v>
          </cell>
          <cell r="P156">
            <v>720.64</v>
          </cell>
          <cell r="Q156">
            <v>360.32</v>
          </cell>
          <cell r="R156">
            <v>14.41</v>
          </cell>
          <cell r="S156">
            <v>31.53</v>
          </cell>
          <cell r="T156">
            <v>1126.9</v>
          </cell>
        </row>
        <row r="157">
          <cell r="A157">
            <v>153</v>
          </cell>
          <cell r="B157" t="str">
            <v>37030419850319062X</v>
          </cell>
          <cell r="C157" t="str">
            <v>城西街道</v>
          </cell>
          <cell r="D157" t="str">
            <v>柳杭社区</v>
          </cell>
          <cell r="E157" t="str">
            <v>王健</v>
          </cell>
          <cell r="F157" t="str">
            <v>37030419850319062X</v>
          </cell>
        </row>
        <row r="157">
          <cell r="H157" t="str">
            <v>37030419******062X</v>
          </cell>
          <cell r="I157" t="str">
            <v>新城镇岗位</v>
          </cell>
          <cell r="J157">
            <v>4504</v>
          </cell>
          <cell r="K157">
            <v>4504</v>
          </cell>
          <cell r="L157">
            <v>360.32</v>
          </cell>
          <cell r="M157">
            <v>90.08</v>
          </cell>
          <cell r="N157">
            <v>13.51</v>
          </cell>
          <cell r="O157">
            <v>463.91</v>
          </cell>
          <cell r="P157">
            <v>720.64</v>
          </cell>
          <cell r="Q157">
            <v>360.32</v>
          </cell>
          <cell r="R157">
            <v>14.41</v>
          </cell>
          <cell r="S157">
            <v>31.53</v>
          </cell>
          <cell r="T157">
            <v>1126.9</v>
          </cell>
        </row>
        <row r="158">
          <cell r="A158">
            <v>154</v>
          </cell>
          <cell r="B158" t="str">
            <v>370304196812301013</v>
          </cell>
          <cell r="C158" t="str">
            <v>城西街道</v>
          </cell>
          <cell r="D158" t="str">
            <v>龙泽园社区</v>
          </cell>
          <cell r="E158" t="str">
            <v>崔纪军</v>
          </cell>
          <cell r="F158" t="str">
            <v>370304196812301013</v>
          </cell>
        </row>
        <row r="158">
          <cell r="H158" t="str">
            <v>37030419******1013</v>
          </cell>
          <cell r="I158" t="str">
            <v>新城镇岗位</v>
          </cell>
          <cell r="J158">
            <v>4504</v>
          </cell>
          <cell r="K158">
            <v>4504</v>
          </cell>
          <cell r="L158">
            <v>360.32</v>
          </cell>
          <cell r="M158">
            <v>90.08</v>
          </cell>
          <cell r="N158">
            <v>13.51</v>
          </cell>
          <cell r="O158">
            <v>463.91</v>
          </cell>
          <cell r="P158">
            <v>720.64</v>
          </cell>
          <cell r="Q158">
            <v>360.32</v>
          </cell>
          <cell r="R158">
            <v>14.41</v>
          </cell>
          <cell r="S158">
            <v>31.53</v>
          </cell>
          <cell r="T158">
            <v>1126.9</v>
          </cell>
        </row>
        <row r="159">
          <cell r="A159">
            <v>155</v>
          </cell>
          <cell r="B159" t="str">
            <v>370304197708174784</v>
          </cell>
          <cell r="C159" t="str">
            <v>城西街道</v>
          </cell>
          <cell r="D159" t="str">
            <v>龙泽园社区</v>
          </cell>
          <cell r="E159" t="str">
            <v>丁艳青</v>
          </cell>
          <cell r="F159" t="str">
            <v>370304197708174784</v>
          </cell>
        </row>
        <row r="159">
          <cell r="H159" t="str">
            <v>37030419******4784</v>
          </cell>
          <cell r="I159" t="str">
            <v>新城镇岗位</v>
          </cell>
          <cell r="J159">
            <v>4504</v>
          </cell>
          <cell r="K159">
            <v>4504</v>
          </cell>
          <cell r="L159">
            <v>360.32</v>
          </cell>
          <cell r="M159">
            <v>90.08</v>
          </cell>
          <cell r="N159">
            <v>13.51</v>
          </cell>
          <cell r="O159">
            <v>463.91</v>
          </cell>
          <cell r="P159">
            <v>720.64</v>
          </cell>
          <cell r="Q159">
            <v>360.32</v>
          </cell>
          <cell r="R159">
            <v>14.41</v>
          </cell>
          <cell r="S159">
            <v>31.53</v>
          </cell>
          <cell r="T159">
            <v>1126.9</v>
          </cell>
        </row>
        <row r="160">
          <cell r="A160">
            <v>156</v>
          </cell>
          <cell r="B160" t="str">
            <v>370304196807241757</v>
          </cell>
          <cell r="C160" t="str">
            <v>城西街道</v>
          </cell>
          <cell r="D160" t="str">
            <v>龙泽园社区</v>
          </cell>
          <cell r="E160" t="str">
            <v>高长山</v>
          </cell>
          <cell r="F160" t="str">
            <v>370304196807241757</v>
          </cell>
        </row>
        <row r="160">
          <cell r="H160" t="str">
            <v>37030419******1757</v>
          </cell>
          <cell r="I160" t="str">
            <v>新城镇岗位</v>
          </cell>
          <cell r="J160">
            <v>4504</v>
          </cell>
          <cell r="K160">
            <v>4504</v>
          </cell>
          <cell r="L160">
            <v>360.32</v>
          </cell>
          <cell r="M160">
            <v>90.08</v>
          </cell>
          <cell r="N160">
            <v>13.51</v>
          </cell>
          <cell r="O160">
            <v>463.91</v>
          </cell>
          <cell r="P160">
            <v>720.64</v>
          </cell>
          <cell r="Q160">
            <v>360.32</v>
          </cell>
          <cell r="R160">
            <v>14.41</v>
          </cell>
          <cell r="S160">
            <v>31.53</v>
          </cell>
          <cell r="T160">
            <v>1126.9</v>
          </cell>
        </row>
        <row r="161">
          <cell r="A161">
            <v>157</v>
          </cell>
          <cell r="B161" t="str">
            <v>370304196901111019</v>
          </cell>
          <cell r="C161" t="str">
            <v>城西街道</v>
          </cell>
          <cell r="D161" t="str">
            <v>龙泽园社区</v>
          </cell>
          <cell r="E161" t="str">
            <v>袁庆博</v>
          </cell>
          <cell r="F161" t="str">
            <v>370304196901111019</v>
          </cell>
        </row>
        <row r="161">
          <cell r="H161" t="str">
            <v>37030419******1019</v>
          </cell>
          <cell r="I161" t="str">
            <v>新城镇岗位</v>
          </cell>
          <cell r="J161">
            <v>4504</v>
          </cell>
          <cell r="K161">
            <v>4504</v>
          </cell>
          <cell r="L161">
            <v>360.32</v>
          </cell>
          <cell r="M161">
            <v>90.08</v>
          </cell>
          <cell r="N161">
            <v>13.51</v>
          </cell>
          <cell r="O161">
            <v>463.91</v>
          </cell>
          <cell r="P161">
            <v>720.64</v>
          </cell>
          <cell r="Q161">
            <v>360.32</v>
          </cell>
          <cell r="R161">
            <v>14.41</v>
          </cell>
          <cell r="S161">
            <v>31.53</v>
          </cell>
          <cell r="T161">
            <v>1126.9</v>
          </cell>
        </row>
        <row r="162">
          <cell r="A162">
            <v>158</v>
          </cell>
          <cell r="B162" t="str">
            <v>370304198202102729</v>
          </cell>
          <cell r="C162" t="str">
            <v>城西街道</v>
          </cell>
          <cell r="D162" t="str">
            <v>龙泽园社区</v>
          </cell>
          <cell r="E162" t="str">
            <v>王玲玲</v>
          </cell>
          <cell r="F162" t="str">
            <v>370304198202102729</v>
          </cell>
        </row>
        <row r="162">
          <cell r="H162" t="str">
            <v>37030419******2729</v>
          </cell>
          <cell r="I162" t="str">
            <v>新城镇岗位</v>
          </cell>
          <cell r="J162">
            <v>4504</v>
          </cell>
          <cell r="K162">
            <v>4504</v>
          </cell>
          <cell r="L162">
            <v>360.32</v>
          </cell>
          <cell r="M162">
            <v>90.08</v>
          </cell>
          <cell r="N162">
            <v>13.51</v>
          </cell>
          <cell r="O162">
            <v>463.91</v>
          </cell>
          <cell r="P162">
            <v>720.64</v>
          </cell>
          <cell r="Q162">
            <v>360.32</v>
          </cell>
          <cell r="R162">
            <v>14.41</v>
          </cell>
          <cell r="S162">
            <v>31.53</v>
          </cell>
          <cell r="T162">
            <v>1126.9</v>
          </cell>
        </row>
        <row r="163">
          <cell r="A163">
            <v>159</v>
          </cell>
          <cell r="B163" t="str">
            <v>370304196907021014</v>
          </cell>
          <cell r="C163" t="str">
            <v>城西街道</v>
          </cell>
          <cell r="D163" t="str">
            <v>龙泽园社区</v>
          </cell>
          <cell r="E163" t="str">
            <v>李明</v>
          </cell>
          <cell r="F163" t="str">
            <v>370304196907021014</v>
          </cell>
        </row>
        <row r="163">
          <cell r="H163" t="str">
            <v>37030419******1014</v>
          </cell>
          <cell r="I163" t="str">
            <v>新城镇岗位</v>
          </cell>
          <cell r="J163">
            <v>4504</v>
          </cell>
          <cell r="K163">
            <v>4504</v>
          </cell>
          <cell r="L163">
            <v>360.32</v>
          </cell>
          <cell r="M163">
            <v>90.08</v>
          </cell>
          <cell r="N163">
            <v>13.51</v>
          </cell>
          <cell r="O163">
            <v>463.91</v>
          </cell>
          <cell r="P163">
            <v>720.64</v>
          </cell>
          <cell r="Q163">
            <v>360.32</v>
          </cell>
          <cell r="R163">
            <v>14.41</v>
          </cell>
          <cell r="S163">
            <v>31.53</v>
          </cell>
          <cell r="T163">
            <v>1126.9</v>
          </cell>
        </row>
        <row r="164">
          <cell r="A164">
            <v>160</v>
          </cell>
          <cell r="B164" t="str">
            <v>370304196811011014</v>
          </cell>
          <cell r="C164" t="str">
            <v>城西街道</v>
          </cell>
          <cell r="D164" t="str">
            <v>龙泽园社区</v>
          </cell>
          <cell r="E164" t="str">
            <v>路峪国</v>
          </cell>
          <cell r="F164" t="str">
            <v>370304196811011014</v>
          </cell>
        </row>
        <row r="164">
          <cell r="H164" t="str">
            <v>37030419******1014</v>
          </cell>
          <cell r="I164" t="str">
            <v>新城镇岗位</v>
          </cell>
          <cell r="J164">
            <v>4504</v>
          </cell>
          <cell r="K164">
            <v>4504</v>
          </cell>
          <cell r="L164">
            <v>360.32</v>
          </cell>
          <cell r="M164">
            <v>90.08</v>
          </cell>
          <cell r="N164">
            <v>13.51</v>
          </cell>
          <cell r="O164">
            <v>463.91</v>
          </cell>
          <cell r="P164">
            <v>720.64</v>
          </cell>
          <cell r="Q164">
            <v>360.32</v>
          </cell>
          <cell r="R164">
            <v>14.41</v>
          </cell>
          <cell r="S164">
            <v>31.53</v>
          </cell>
          <cell r="T164">
            <v>1126.9</v>
          </cell>
        </row>
        <row r="165">
          <cell r="A165">
            <v>161</v>
          </cell>
          <cell r="B165" t="str">
            <v>370304197005061038</v>
          </cell>
          <cell r="C165" t="str">
            <v>城西街道</v>
          </cell>
          <cell r="D165" t="str">
            <v>双山社区</v>
          </cell>
          <cell r="E165" t="str">
            <v>徐美民</v>
          </cell>
          <cell r="F165" t="str">
            <v>370304197005061038</v>
          </cell>
        </row>
        <row r="165">
          <cell r="H165" t="str">
            <v>37030419******1038</v>
          </cell>
          <cell r="I165" t="str">
            <v>新城镇岗位</v>
          </cell>
          <cell r="J165">
            <v>4504</v>
          </cell>
          <cell r="K165">
            <v>4504</v>
          </cell>
          <cell r="L165">
            <v>360.32</v>
          </cell>
          <cell r="M165">
            <v>90.08</v>
          </cell>
          <cell r="N165">
            <v>13.51</v>
          </cell>
          <cell r="O165">
            <v>463.91</v>
          </cell>
          <cell r="P165">
            <v>720.64</v>
          </cell>
          <cell r="Q165">
            <v>360.32</v>
          </cell>
          <cell r="R165">
            <v>14.41</v>
          </cell>
          <cell r="S165">
            <v>31.53</v>
          </cell>
          <cell r="T165">
            <v>1126.9</v>
          </cell>
        </row>
        <row r="166">
          <cell r="A166">
            <v>162</v>
          </cell>
          <cell r="B166" t="str">
            <v>370304197409141018</v>
          </cell>
          <cell r="C166" t="str">
            <v>城西街道</v>
          </cell>
          <cell r="D166" t="str">
            <v>双山社区</v>
          </cell>
          <cell r="E166" t="str">
            <v>徐强</v>
          </cell>
          <cell r="F166" t="str">
            <v>370304197409141018</v>
          </cell>
        </row>
        <row r="166">
          <cell r="H166" t="str">
            <v>37030419******1018</v>
          </cell>
          <cell r="I166" t="str">
            <v>新城镇岗位</v>
          </cell>
          <cell r="J166">
            <v>4504</v>
          </cell>
          <cell r="K166">
            <v>4504</v>
          </cell>
          <cell r="L166">
            <v>360.32</v>
          </cell>
          <cell r="M166">
            <v>90.08</v>
          </cell>
          <cell r="N166">
            <v>13.51</v>
          </cell>
          <cell r="O166">
            <v>463.91</v>
          </cell>
          <cell r="P166">
            <v>720.64</v>
          </cell>
          <cell r="Q166">
            <v>360.32</v>
          </cell>
          <cell r="R166">
            <v>14.41</v>
          </cell>
          <cell r="S166">
            <v>31.53</v>
          </cell>
          <cell r="T166">
            <v>1126.9</v>
          </cell>
        </row>
        <row r="167">
          <cell r="A167">
            <v>163</v>
          </cell>
          <cell r="B167" t="str">
            <v>370304197003091014</v>
          </cell>
          <cell r="C167" t="str">
            <v>城西街道</v>
          </cell>
          <cell r="D167" t="str">
            <v>双山社区</v>
          </cell>
          <cell r="E167" t="str">
            <v>庞云建</v>
          </cell>
          <cell r="F167" t="str">
            <v>370304197003091014</v>
          </cell>
        </row>
        <row r="167">
          <cell r="H167" t="str">
            <v>37030419******1014</v>
          </cell>
          <cell r="I167" t="str">
            <v>新城镇岗位</v>
          </cell>
          <cell r="J167">
            <v>4504</v>
          </cell>
          <cell r="K167">
            <v>4504</v>
          </cell>
          <cell r="L167">
            <v>360.32</v>
          </cell>
          <cell r="M167">
            <v>90.08</v>
          </cell>
          <cell r="N167">
            <v>13.51</v>
          </cell>
          <cell r="O167">
            <v>463.91</v>
          </cell>
          <cell r="P167">
            <v>720.64</v>
          </cell>
          <cell r="Q167">
            <v>360.32</v>
          </cell>
          <cell r="R167">
            <v>14.41</v>
          </cell>
          <cell r="S167">
            <v>31.53</v>
          </cell>
          <cell r="T167">
            <v>1126.9</v>
          </cell>
        </row>
        <row r="168">
          <cell r="A168">
            <v>164</v>
          </cell>
          <cell r="B168" t="str">
            <v>370304198205161062</v>
          </cell>
          <cell r="C168" t="str">
            <v>城西街道</v>
          </cell>
          <cell r="D168" t="str">
            <v>双山社区</v>
          </cell>
          <cell r="E168" t="str">
            <v>刘燕</v>
          </cell>
          <cell r="F168" t="str">
            <v>370304198205161062</v>
          </cell>
        </row>
        <row r="168">
          <cell r="H168" t="str">
            <v>37030419******1062</v>
          </cell>
          <cell r="I168" t="str">
            <v>新城镇岗位</v>
          </cell>
          <cell r="J168">
            <v>4504</v>
          </cell>
          <cell r="K168">
            <v>4504</v>
          </cell>
          <cell r="L168">
            <v>360.32</v>
          </cell>
          <cell r="M168">
            <v>90.08</v>
          </cell>
          <cell r="N168">
            <v>13.51</v>
          </cell>
          <cell r="O168">
            <v>463.91</v>
          </cell>
          <cell r="P168">
            <v>720.64</v>
          </cell>
          <cell r="Q168">
            <v>360.32</v>
          </cell>
          <cell r="R168">
            <v>14.41</v>
          </cell>
          <cell r="S168">
            <v>31.53</v>
          </cell>
          <cell r="T168">
            <v>1126.9</v>
          </cell>
        </row>
        <row r="169">
          <cell r="A169">
            <v>165</v>
          </cell>
          <cell r="B169" t="str">
            <v>370304197806180627</v>
          </cell>
          <cell r="C169" t="str">
            <v>城西街道</v>
          </cell>
          <cell r="D169" t="str">
            <v>税务街社区</v>
          </cell>
          <cell r="E169" t="str">
            <v>李燕</v>
          </cell>
          <cell r="F169" t="str">
            <v>370304197806180627</v>
          </cell>
        </row>
        <row r="169">
          <cell r="H169" t="str">
            <v>37030419******0627</v>
          </cell>
          <cell r="I169" t="str">
            <v>新城镇岗位</v>
          </cell>
          <cell r="J169">
            <v>4504</v>
          </cell>
          <cell r="K169">
            <v>4504</v>
          </cell>
          <cell r="L169">
            <v>360.32</v>
          </cell>
          <cell r="M169">
            <v>90.08</v>
          </cell>
          <cell r="N169">
            <v>13.51</v>
          </cell>
          <cell r="O169">
            <v>463.91</v>
          </cell>
          <cell r="P169">
            <v>720.64</v>
          </cell>
          <cell r="Q169">
            <v>360.32</v>
          </cell>
          <cell r="R169">
            <v>14.41</v>
          </cell>
          <cell r="S169">
            <v>31.53</v>
          </cell>
          <cell r="T169">
            <v>1126.9</v>
          </cell>
        </row>
        <row r="170">
          <cell r="A170">
            <v>166</v>
          </cell>
          <cell r="B170" t="str">
            <v>37030419710604101X</v>
          </cell>
          <cell r="C170" t="str">
            <v>城西街道</v>
          </cell>
          <cell r="D170" t="str">
            <v>税务街社区</v>
          </cell>
          <cell r="E170" t="str">
            <v>孙大国</v>
          </cell>
          <cell r="F170" t="str">
            <v>37030419710604101X</v>
          </cell>
        </row>
        <row r="170">
          <cell r="H170" t="str">
            <v>37030419******101X</v>
          </cell>
          <cell r="I170" t="str">
            <v>新城镇岗位</v>
          </cell>
          <cell r="J170">
            <v>4504</v>
          </cell>
          <cell r="K170">
            <v>4504</v>
          </cell>
          <cell r="L170">
            <v>360.32</v>
          </cell>
          <cell r="M170">
            <v>90.08</v>
          </cell>
          <cell r="N170">
            <v>13.51</v>
          </cell>
          <cell r="O170">
            <v>463.91</v>
          </cell>
          <cell r="P170">
            <v>720.64</v>
          </cell>
          <cell r="Q170">
            <v>360.32</v>
          </cell>
          <cell r="R170">
            <v>14.41</v>
          </cell>
          <cell r="S170">
            <v>31.53</v>
          </cell>
          <cell r="T170">
            <v>1126.9</v>
          </cell>
        </row>
        <row r="171">
          <cell r="A171">
            <v>167</v>
          </cell>
          <cell r="B171" t="str">
            <v>659001198212185425</v>
          </cell>
          <cell r="C171" t="str">
            <v>城西街道</v>
          </cell>
          <cell r="D171" t="str">
            <v>税务街社区</v>
          </cell>
          <cell r="E171" t="str">
            <v>秦敏</v>
          </cell>
          <cell r="F171" t="str">
            <v>659001198212185425</v>
          </cell>
        </row>
        <row r="171">
          <cell r="H171" t="str">
            <v>65900119******5425</v>
          </cell>
          <cell r="I171" t="str">
            <v>新城镇岗位</v>
          </cell>
          <cell r="J171">
            <v>4504</v>
          </cell>
          <cell r="K171">
            <v>4504</v>
          </cell>
          <cell r="L171">
            <v>360.32</v>
          </cell>
          <cell r="M171">
            <v>90.08</v>
          </cell>
          <cell r="N171">
            <v>13.51</v>
          </cell>
          <cell r="O171">
            <v>463.91</v>
          </cell>
          <cell r="P171">
            <v>720.64</v>
          </cell>
          <cell r="Q171">
            <v>360.32</v>
          </cell>
          <cell r="R171">
            <v>14.41</v>
          </cell>
          <cell r="S171">
            <v>31.53</v>
          </cell>
          <cell r="T171">
            <v>1126.9</v>
          </cell>
        </row>
        <row r="172">
          <cell r="A172">
            <v>168</v>
          </cell>
          <cell r="B172" t="str">
            <v>37030419671205131X</v>
          </cell>
          <cell r="C172" t="str">
            <v>城西街道</v>
          </cell>
          <cell r="D172" t="str">
            <v>税务街社区</v>
          </cell>
          <cell r="E172" t="str">
            <v>邓博</v>
          </cell>
          <cell r="F172" t="str">
            <v>37030419671205131X</v>
          </cell>
        </row>
        <row r="172">
          <cell r="H172" t="str">
            <v>37030419******131X</v>
          </cell>
          <cell r="I172" t="str">
            <v>新城镇岗位</v>
          </cell>
          <cell r="J172">
            <v>4504</v>
          </cell>
          <cell r="K172">
            <v>4504</v>
          </cell>
          <cell r="L172">
            <v>360.32</v>
          </cell>
          <cell r="M172">
            <v>90.08</v>
          </cell>
          <cell r="N172">
            <v>13.51</v>
          </cell>
          <cell r="O172">
            <v>463.91</v>
          </cell>
          <cell r="P172">
            <v>720.64</v>
          </cell>
          <cell r="Q172">
            <v>360.32</v>
          </cell>
          <cell r="R172">
            <v>14.41</v>
          </cell>
          <cell r="S172">
            <v>31.53</v>
          </cell>
          <cell r="T172">
            <v>1126.9</v>
          </cell>
        </row>
        <row r="173">
          <cell r="A173">
            <v>169</v>
          </cell>
          <cell r="B173" t="str">
            <v>370304196805051917</v>
          </cell>
          <cell r="C173" t="str">
            <v>城西街道</v>
          </cell>
          <cell r="D173" t="str">
            <v>四十亩地社区</v>
          </cell>
          <cell r="E173" t="str">
            <v>赵伟</v>
          </cell>
          <cell r="F173" t="str">
            <v>370304196805051917</v>
          </cell>
        </row>
        <row r="173">
          <cell r="H173" t="str">
            <v>37030419******1917</v>
          </cell>
          <cell r="I173" t="str">
            <v>新城镇岗位</v>
          </cell>
          <cell r="J173">
            <v>4504</v>
          </cell>
          <cell r="K173">
            <v>4504</v>
          </cell>
          <cell r="L173">
            <v>360.32</v>
          </cell>
          <cell r="M173">
            <v>90.08</v>
          </cell>
          <cell r="N173">
            <v>13.51</v>
          </cell>
          <cell r="O173">
            <v>463.91</v>
          </cell>
          <cell r="P173">
            <v>720.64</v>
          </cell>
          <cell r="Q173">
            <v>360.32</v>
          </cell>
          <cell r="R173">
            <v>14.41</v>
          </cell>
          <cell r="S173">
            <v>31.53</v>
          </cell>
          <cell r="T173">
            <v>1126.9</v>
          </cell>
        </row>
        <row r="174">
          <cell r="A174">
            <v>170</v>
          </cell>
          <cell r="B174" t="str">
            <v>37030419680930001X</v>
          </cell>
          <cell r="C174" t="str">
            <v>城西街道</v>
          </cell>
          <cell r="D174" t="str">
            <v>四十亩地社区</v>
          </cell>
          <cell r="E174" t="str">
            <v>孙红忠</v>
          </cell>
          <cell r="F174" t="str">
            <v>37030419680930001X</v>
          </cell>
        </row>
        <row r="174">
          <cell r="H174" t="str">
            <v>37030419******001X</v>
          </cell>
          <cell r="I174" t="str">
            <v>新城镇岗位</v>
          </cell>
          <cell r="J174">
            <v>4504</v>
          </cell>
          <cell r="K174">
            <v>4504</v>
          </cell>
          <cell r="L174">
            <v>360.32</v>
          </cell>
          <cell r="M174">
            <v>90.08</v>
          </cell>
          <cell r="N174">
            <v>13.51</v>
          </cell>
          <cell r="O174">
            <v>463.91</v>
          </cell>
          <cell r="P174">
            <v>720.64</v>
          </cell>
          <cell r="Q174">
            <v>360.32</v>
          </cell>
          <cell r="R174">
            <v>14.41</v>
          </cell>
          <cell r="S174">
            <v>31.53</v>
          </cell>
          <cell r="T174">
            <v>1126.9</v>
          </cell>
        </row>
        <row r="175">
          <cell r="A175">
            <v>171</v>
          </cell>
          <cell r="B175" t="str">
            <v>370304198003120625</v>
          </cell>
          <cell r="C175" t="str">
            <v>城西街道</v>
          </cell>
          <cell r="D175" t="str">
            <v>四十亩地社区</v>
          </cell>
          <cell r="E175" t="str">
            <v>谢婷</v>
          </cell>
          <cell r="F175" t="str">
            <v>370304198003120625</v>
          </cell>
        </row>
        <row r="175">
          <cell r="H175" t="str">
            <v>37030419******0625</v>
          </cell>
          <cell r="I175" t="str">
            <v>新城镇岗位</v>
          </cell>
          <cell r="J175">
            <v>4504</v>
          </cell>
          <cell r="K175">
            <v>4504</v>
          </cell>
          <cell r="L175">
            <v>360.32</v>
          </cell>
          <cell r="M175">
            <v>90.08</v>
          </cell>
          <cell r="N175">
            <v>13.51</v>
          </cell>
          <cell r="O175">
            <v>463.91</v>
          </cell>
          <cell r="P175">
            <v>720.64</v>
          </cell>
          <cell r="Q175">
            <v>360.32</v>
          </cell>
          <cell r="R175">
            <v>14.41</v>
          </cell>
          <cell r="S175">
            <v>31.53</v>
          </cell>
          <cell r="T175">
            <v>1126.9</v>
          </cell>
        </row>
        <row r="176">
          <cell r="A176">
            <v>172</v>
          </cell>
          <cell r="B176" t="str">
            <v>370304198002110628</v>
          </cell>
          <cell r="C176" t="str">
            <v>城西街道</v>
          </cell>
          <cell r="D176" t="str">
            <v>太平社区</v>
          </cell>
          <cell r="E176" t="str">
            <v>胡维娜</v>
          </cell>
          <cell r="F176" t="str">
            <v>370304198002110628</v>
          </cell>
        </row>
        <row r="176">
          <cell r="H176" t="str">
            <v>37030419******0628</v>
          </cell>
          <cell r="I176" t="str">
            <v>新城镇岗位</v>
          </cell>
          <cell r="J176">
            <v>4504</v>
          </cell>
          <cell r="K176">
            <v>4504</v>
          </cell>
          <cell r="L176">
            <v>360.32</v>
          </cell>
          <cell r="M176">
            <v>90.08</v>
          </cell>
          <cell r="N176">
            <v>13.51</v>
          </cell>
          <cell r="O176">
            <v>463.91</v>
          </cell>
          <cell r="P176">
            <v>720.64</v>
          </cell>
          <cell r="Q176">
            <v>360.32</v>
          </cell>
          <cell r="R176">
            <v>14.41</v>
          </cell>
          <cell r="S176">
            <v>31.53</v>
          </cell>
          <cell r="T176">
            <v>1126.9</v>
          </cell>
        </row>
        <row r="177">
          <cell r="A177">
            <v>173</v>
          </cell>
          <cell r="B177" t="str">
            <v>370304197006130015</v>
          </cell>
          <cell r="C177" t="str">
            <v>城西街道</v>
          </cell>
          <cell r="D177" t="str">
            <v>太平社区</v>
          </cell>
          <cell r="E177" t="str">
            <v>李卫东</v>
          </cell>
          <cell r="F177" t="str">
            <v>370304197006130015</v>
          </cell>
        </row>
        <row r="177">
          <cell r="H177" t="str">
            <v>37030419******0015</v>
          </cell>
          <cell r="I177" t="str">
            <v>新城镇岗位</v>
          </cell>
          <cell r="J177">
            <v>4504</v>
          </cell>
          <cell r="K177">
            <v>4504</v>
          </cell>
          <cell r="L177">
            <v>360.32</v>
          </cell>
          <cell r="M177">
            <v>90.08</v>
          </cell>
          <cell r="N177">
            <v>13.51</v>
          </cell>
          <cell r="O177">
            <v>463.91</v>
          </cell>
          <cell r="P177">
            <v>720.64</v>
          </cell>
          <cell r="Q177">
            <v>360.32</v>
          </cell>
          <cell r="R177">
            <v>14.41</v>
          </cell>
          <cell r="S177">
            <v>31.53</v>
          </cell>
          <cell r="T177">
            <v>1126.9</v>
          </cell>
        </row>
        <row r="178">
          <cell r="A178">
            <v>174</v>
          </cell>
          <cell r="B178" t="str">
            <v>370304196806301033</v>
          </cell>
          <cell r="C178" t="str">
            <v>城西街道</v>
          </cell>
          <cell r="D178" t="str">
            <v>西冶街社区</v>
          </cell>
          <cell r="E178" t="str">
            <v>黄利生</v>
          </cell>
          <cell r="F178" t="str">
            <v>370304196806301033</v>
          </cell>
        </row>
        <row r="178">
          <cell r="H178" t="str">
            <v>37030419******1033</v>
          </cell>
          <cell r="I178" t="str">
            <v>新城镇岗位</v>
          </cell>
          <cell r="J178">
            <v>4504</v>
          </cell>
          <cell r="K178">
            <v>4504</v>
          </cell>
          <cell r="L178">
            <v>360.32</v>
          </cell>
          <cell r="M178">
            <v>90.08</v>
          </cell>
          <cell r="N178">
            <v>13.51</v>
          </cell>
          <cell r="O178">
            <v>463.91</v>
          </cell>
          <cell r="P178">
            <v>720.64</v>
          </cell>
          <cell r="Q178">
            <v>360.32</v>
          </cell>
          <cell r="R178">
            <v>14.41</v>
          </cell>
          <cell r="S178">
            <v>31.53</v>
          </cell>
          <cell r="T178">
            <v>1126.9</v>
          </cell>
        </row>
        <row r="179">
          <cell r="A179">
            <v>175</v>
          </cell>
          <cell r="B179" t="str">
            <v>370304197005190016</v>
          </cell>
          <cell r="C179" t="str">
            <v>城西街道</v>
          </cell>
          <cell r="D179" t="str">
            <v>西冶街社区</v>
          </cell>
          <cell r="E179" t="str">
            <v>李玉林</v>
          </cell>
          <cell r="F179" t="str">
            <v>370304197005190016</v>
          </cell>
        </row>
        <row r="179">
          <cell r="H179" t="str">
            <v>37030419******0016</v>
          </cell>
          <cell r="I179" t="str">
            <v>新城镇岗位</v>
          </cell>
          <cell r="J179">
            <v>4504</v>
          </cell>
          <cell r="K179">
            <v>4504</v>
          </cell>
          <cell r="L179">
            <v>360.32</v>
          </cell>
          <cell r="M179">
            <v>90.08</v>
          </cell>
          <cell r="N179">
            <v>13.51</v>
          </cell>
          <cell r="O179">
            <v>463.91</v>
          </cell>
          <cell r="P179">
            <v>720.64</v>
          </cell>
          <cell r="Q179">
            <v>360.32</v>
          </cell>
          <cell r="R179">
            <v>14.41</v>
          </cell>
          <cell r="S179">
            <v>31.53</v>
          </cell>
          <cell r="T179">
            <v>1126.9</v>
          </cell>
        </row>
        <row r="180">
          <cell r="A180">
            <v>176</v>
          </cell>
          <cell r="B180" t="str">
            <v>370304198801230028</v>
          </cell>
          <cell r="C180" t="str">
            <v>城西街道</v>
          </cell>
          <cell r="D180" t="str">
            <v>西冶街社区</v>
          </cell>
          <cell r="E180" t="str">
            <v>孙颍</v>
          </cell>
          <cell r="F180" t="str">
            <v>370304198801230028</v>
          </cell>
        </row>
        <row r="180">
          <cell r="H180" t="str">
            <v>37030419******0028</v>
          </cell>
          <cell r="I180" t="str">
            <v>新城镇岗位</v>
          </cell>
          <cell r="J180">
            <v>4504</v>
          </cell>
          <cell r="K180">
            <v>4504</v>
          </cell>
          <cell r="L180">
            <v>360.32</v>
          </cell>
          <cell r="M180">
            <v>90.08</v>
          </cell>
          <cell r="N180">
            <v>13.51</v>
          </cell>
          <cell r="O180">
            <v>463.91</v>
          </cell>
          <cell r="P180">
            <v>720.64</v>
          </cell>
          <cell r="Q180">
            <v>360.32</v>
          </cell>
          <cell r="R180">
            <v>14.41</v>
          </cell>
          <cell r="S180">
            <v>31.53</v>
          </cell>
          <cell r="T180">
            <v>1126.9</v>
          </cell>
        </row>
        <row r="181">
          <cell r="A181">
            <v>177</v>
          </cell>
          <cell r="B181" t="str">
            <v>370304196906221014</v>
          </cell>
          <cell r="C181" t="str">
            <v>城西街道</v>
          </cell>
          <cell r="D181" t="str">
            <v>新坦社区</v>
          </cell>
          <cell r="E181" t="str">
            <v>胡国伟</v>
          </cell>
          <cell r="F181" t="str">
            <v>370304196906221014</v>
          </cell>
        </row>
        <row r="181">
          <cell r="H181" t="str">
            <v>37030419******1014</v>
          </cell>
          <cell r="I181" t="str">
            <v>新城镇岗位</v>
          </cell>
          <cell r="J181">
            <v>4504</v>
          </cell>
          <cell r="K181">
            <v>4504</v>
          </cell>
          <cell r="L181">
            <v>360.32</v>
          </cell>
          <cell r="M181">
            <v>90.08</v>
          </cell>
          <cell r="N181">
            <v>13.51</v>
          </cell>
          <cell r="O181">
            <v>463.91</v>
          </cell>
          <cell r="P181">
            <v>720.64</v>
          </cell>
          <cell r="Q181">
            <v>360.32</v>
          </cell>
          <cell r="R181">
            <v>14.41</v>
          </cell>
          <cell r="S181">
            <v>31.53</v>
          </cell>
          <cell r="T181">
            <v>1126.9</v>
          </cell>
        </row>
        <row r="182">
          <cell r="A182">
            <v>178</v>
          </cell>
          <cell r="B182" t="str">
            <v>370304197003081019</v>
          </cell>
          <cell r="C182" t="str">
            <v>城西街道</v>
          </cell>
          <cell r="D182" t="str">
            <v>新坦社区</v>
          </cell>
          <cell r="E182" t="str">
            <v>郝守卫</v>
          </cell>
          <cell r="F182" t="str">
            <v>370304197003081019</v>
          </cell>
        </row>
        <row r="182">
          <cell r="H182" t="str">
            <v>37030419******1019</v>
          </cell>
          <cell r="I182" t="str">
            <v>新城镇岗位</v>
          </cell>
          <cell r="J182">
            <v>4504</v>
          </cell>
          <cell r="K182">
            <v>4504</v>
          </cell>
          <cell r="L182">
            <v>360.32</v>
          </cell>
          <cell r="M182">
            <v>90.08</v>
          </cell>
          <cell r="N182">
            <v>13.51</v>
          </cell>
          <cell r="O182">
            <v>463.91</v>
          </cell>
          <cell r="P182">
            <v>720.64</v>
          </cell>
          <cell r="Q182">
            <v>360.32</v>
          </cell>
          <cell r="R182">
            <v>14.41</v>
          </cell>
          <cell r="S182">
            <v>31.53</v>
          </cell>
          <cell r="T182">
            <v>1126.9</v>
          </cell>
        </row>
        <row r="183">
          <cell r="A183">
            <v>179</v>
          </cell>
          <cell r="B183" t="str">
            <v>370304196804050613</v>
          </cell>
          <cell r="C183" t="str">
            <v>城西街道</v>
          </cell>
          <cell r="D183" t="str">
            <v>新坦社区</v>
          </cell>
          <cell r="E183" t="str">
            <v>朱配忠</v>
          </cell>
          <cell r="F183" t="str">
            <v>370304196804050613</v>
          </cell>
        </row>
        <row r="183">
          <cell r="H183" t="str">
            <v>37030419******0613</v>
          </cell>
          <cell r="I183" t="str">
            <v>新城镇岗位</v>
          </cell>
          <cell r="J183">
            <v>4504</v>
          </cell>
          <cell r="K183">
            <v>4504</v>
          </cell>
          <cell r="L183">
            <v>360.32</v>
          </cell>
          <cell r="M183">
            <v>90.08</v>
          </cell>
          <cell r="N183">
            <v>13.51</v>
          </cell>
          <cell r="O183">
            <v>463.91</v>
          </cell>
          <cell r="P183">
            <v>720.64</v>
          </cell>
          <cell r="Q183">
            <v>360.32</v>
          </cell>
          <cell r="R183">
            <v>14.41</v>
          </cell>
          <cell r="S183">
            <v>31.53</v>
          </cell>
          <cell r="T183">
            <v>1126.9</v>
          </cell>
        </row>
        <row r="184">
          <cell r="A184">
            <v>180</v>
          </cell>
          <cell r="B184" t="str">
            <v>370304196710051033</v>
          </cell>
          <cell r="C184" t="str">
            <v>城西街道</v>
          </cell>
          <cell r="D184" t="str">
            <v>新坦社区</v>
          </cell>
          <cell r="E184" t="str">
            <v>杨光卫</v>
          </cell>
          <cell r="F184" t="str">
            <v>370304196710051033</v>
          </cell>
        </row>
        <row r="184">
          <cell r="H184" t="str">
            <v>37030419******1033</v>
          </cell>
          <cell r="I184" t="str">
            <v>新城镇岗位</v>
          </cell>
          <cell r="J184">
            <v>4504</v>
          </cell>
          <cell r="K184">
            <v>4504</v>
          </cell>
          <cell r="L184">
            <v>360.32</v>
          </cell>
          <cell r="M184">
            <v>90.08</v>
          </cell>
          <cell r="N184">
            <v>13.51</v>
          </cell>
          <cell r="O184">
            <v>463.91</v>
          </cell>
          <cell r="P184">
            <v>720.64</v>
          </cell>
          <cell r="Q184">
            <v>360.32</v>
          </cell>
          <cell r="R184">
            <v>14.41</v>
          </cell>
          <cell r="S184">
            <v>31.53</v>
          </cell>
          <cell r="T184">
            <v>1126.9</v>
          </cell>
        </row>
        <row r="185">
          <cell r="A185">
            <v>181</v>
          </cell>
          <cell r="B185" t="str">
            <v>370304196710134218</v>
          </cell>
          <cell r="C185" t="str">
            <v>城西街道</v>
          </cell>
          <cell r="D185" t="str">
            <v>新坦社区</v>
          </cell>
          <cell r="E185" t="str">
            <v>丁勇</v>
          </cell>
          <cell r="F185" t="str">
            <v>370304196710134218</v>
          </cell>
        </row>
        <row r="185">
          <cell r="H185" t="str">
            <v>37030419******4218</v>
          </cell>
          <cell r="I185" t="str">
            <v>新城镇岗位</v>
          </cell>
          <cell r="J185">
            <v>4504</v>
          </cell>
          <cell r="K185">
            <v>4504</v>
          </cell>
          <cell r="L185">
            <v>360.32</v>
          </cell>
          <cell r="M185">
            <v>90.08</v>
          </cell>
          <cell r="N185">
            <v>13.51</v>
          </cell>
          <cell r="O185">
            <v>463.91</v>
          </cell>
          <cell r="P185">
            <v>720.64</v>
          </cell>
          <cell r="Q185">
            <v>360.32</v>
          </cell>
          <cell r="R185">
            <v>14.41</v>
          </cell>
          <cell r="S185">
            <v>31.53</v>
          </cell>
          <cell r="T185">
            <v>1126.9</v>
          </cell>
        </row>
        <row r="186">
          <cell r="A186">
            <v>182</v>
          </cell>
          <cell r="B186" t="str">
            <v>370304197102115114</v>
          </cell>
          <cell r="C186" t="str">
            <v>城西街道</v>
          </cell>
          <cell r="D186" t="str">
            <v>新坦社区</v>
          </cell>
          <cell r="E186" t="str">
            <v>王长涛</v>
          </cell>
          <cell r="F186" t="str">
            <v>370304197102115114</v>
          </cell>
        </row>
        <row r="186">
          <cell r="H186" t="str">
            <v>37030419******5114</v>
          </cell>
          <cell r="I186" t="str">
            <v>新城镇岗位</v>
          </cell>
          <cell r="J186">
            <v>4504</v>
          </cell>
          <cell r="K186">
            <v>4504</v>
          </cell>
          <cell r="L186">
            <v>360.32</v>
          </cell>
          <cell r="M186">
            <v>90.08</v>
          </cell>
          <cell r="N186">
            <v>13.51</v>
          </cell>
          <cell r="O186">
            <v>463.91</v>
          </cell>
          <cell r="P186">
            <v>720.64</v>
          </cell>
          <cell r="Q186">
            <v>360.32</v>
          </cell>
          <cell r="R186">
            <v>14.41</v>
          </cell>
          <cell r="S186">
            <v>31.53</v>
          </cell>
          <cell r="T186">
            <v>1126.9</v>
          </cell>
        </row>
        <row r="187">
          <cell r="A187">
            <v>183</v>
          </cell>
          <cell r="B187" t="str">
            <v>370304197002214211</v>
          </cell>
          <cell r="C187" t="str">
            <v>城西街道</v>
          </cell>
          <cell r="D187" t="str">
            <v>西冶街社区</v>
          </cell>
          <cell r="E187" t="str">
            <v>房宽明</v>
          </cell>
          <cell r="F187" t="str">
            <v>370304197002214211</v>
          </cell>
        </row>
        <row r="187">
          <cell r="H187" t="str">
            <v>37030419******4211</v>
          </cell>
          <cell r="I187" t="str">
            <v>新城镇岗位</v>
          </cell>
          <cell r="J187">
            <v>4504</v>
          </cell>
          <cell r="K187">
            <v>4504</v>
          </cell>
          <cell r="L187">
            <v>360.32</v>
          </cell>
          <cell r="M187">
            <v>90.08</v>
          </cell>
          <cell r="N187">
            <v>13.51</v>
          </cell>
          <cell r="O187">
            <v>463.91</v>
          </cell>
          <cell r="P187">
            <v>720.64</v>
          </cell>
          <cell r="Q187">
            <v>360.32</v>
          </cell>
          <cell r="R187">
            <v>14.41</v>
          </cell>
          <cell r="S187">
            <v>31.53</v>
          </cell>
          <cell r="T187">
            <v>1126.9</v>
          </cell>
        </row>
        <row r="188">
          <cell r="A188">
            <v>184</v>
          </cell>
          <cell r="B188" t="str">
            <v>370304197904256023</v>
          </cell>
          <cell r="C188" t="str">
            <v>域城镇</v>
          </cell>
          <cell r="D188" t="str">
            <v>柳域社区</v>
          </cell>
          <cell r="E188" t="str">
            <v>张丽</v>
          </cell>
          <cell r="F188" t="str">
            <v>370304197904256023</v>
          </cell>
        </row>
        <row r="188">
          <cell r="H188" t="str">
            <v>37030419******6023</v>
          </cell>
          <cell r="I188" t="str">
            <v>新城镇岗位</v>
          </cell>
          <cell r="J188">
            <v>4504</v>
          </cell>
          <cell r="K188">
            <v>4504</v>
          </cell>
          <cell r="L188">
            <v>360.32</v>
          </cell>
          <cell r="M188">
            <v>90.08</v>
          </cell>
          <cell r="N188">
            <v>13.51</v>
          </cell>
          <cell r="O188">
            <v>463.91</v>
          </cell>
          <cell r="P188">
            <v>720.64</v>
          </cell>
          <cell r="Q188">
            <v>360.32</v>
          </cell>
          <cell r="R188">
            <v>14.41</v>
          </cell>
          <cell r="S188">
            <v>31.53</v>
          </cell>
          <cell r="T188">
            <v>1126.9</v>
          </cell>
        </row>
        <row r="189">
          <cell r="A189">
            <v>185</v>
          </cell>
          <cell r="B189" t="str">
            <v>370304197411126239</v>
          </cell>
          <cell r="C189" t="str">
            <v>域城镇</v>
          </cell>
          <cell r="D189" t="str">
            <v>柳域社区</v>
          </cell>
          <cell r="E189" t="str">
            <v>孙玉鑫</v>
          </cell>
          <cell r="F189" t="str">
            <v>370304197411126239</v>
          </cell>
        </row>
        <row r="189">
          <cell r="H189" t="str">
            <v>37030419******6239</v>
          </cell>
          <cell r="I189" t="str">
            <v>新城镇岗位</v>
          </cell>
          <cell r="J189">
            <v>4504</v>
          </cell>
          <cell r="K189">
            <v>4504</v>
          </cell>
          <cell r="L189">
            <v>360.32</v>
          </cell>
          <cell r="M189">
            <v>90.08</v>
          </cell>
          <cell r="N189">
            <v>13.51</v>
          </cell>
          <cell r="O189">
            <v>463.91</v>
          </cell>
          <cell r="P189">
            <v>720.64</v>
          </cell>
          <cell r="Q189">
            <v>360.32</v>
          </cell>
          <cell r="R189">
            <v>14.41</v>
          </cell>
          <cell r="S189">
            <v>31.53</v>
          </cell>
          <cell r="T189">
            <v>1126.9</v>
          </cell>
        </row>
        <row r="190">
          <cell r="A190">
            <v>186</v>
          </cell>
          <cell r="B190" t="str">
            <v>370304197004036519</v>
          </cell>
          <cell r="C190" t="str">
            <v>域城镇</v>
          </cell>
          <cell r="D190" t="str">
            <v>柳域社区</v>
          </cell>
          <cell r="E190" t="str">
            <v>穆若营</v>
          </cell>
          <cell r="F190" t="str">
            <v>370304197004036519</v>
          </cell>
        </row>
        <row r="190">
          <cell r="H190" t="str">
            <v>37030419******6519</v>
          </cell>
          <cell r="I190" t="str">
            <v>新城镇岗位</v>
          </cell>
          <cell r="J190">
            <v>4504</v>
          </cell>
          <cell r="K190">
            <v>4504</v>
          </cell>
          <cell r="L190">
            <v>360.32</v>
          </cell>
          <cell r="M190">
            <v>90.08</v>
          </cell>
          <cell r="N190">
            <v>13.51</v>
          </cell>
          <cell r="O190">
            <v>463.91</v>
          </cell>
          <cell r="P190">
            <v>720.64</v>
          </cell>
          <cell r="Q190">
            <v>360.32</v>
          </cell>
          <cell r="R190">
            <v>14.41</v>
          </cell>
          <cell r="S190">
            <v>31.53</v>
          </cell>
          <cell r="T190">
            <v>1126.9</v>
          </cell>
        </row>
        <row r="191">
          <cell r="A191">
            <v>187</v>
          </cell>
          <cell r="B191" t="str">
            <v>370304197402166538</v>
          </cell>
          <cell r="C191" t="str">
            <v>域城镇</v>
          </cell>
          <cell r="D191" t="str">
            <v>杨家村</v>
          </cell>
          <cell r="E191" t="str">
            <v>王长锋</v>
          </cell>
          <cell r="F191" t="str">
            <v>370304197402166538</v>
          </cell>
        </row>
        <row r="191">
          <cell r="H191" t="str">
            <v>37030419******6538</v>
          </cell>
          <cell r="I191" t="str">
            <v>新城镇岗位</v>
          </cell>
          <cell r="J191">
            <v>4504</v>
          </cell>
          <cell r="K191">
            <v>4504</v>
          </cell>
          <cell r="L191">
            <v>360.32</v>
          </cell>
          <cell r="M191">
            <v>90.08</v>
          </cell>
          <cell r="N191">
            <v>13.51</v>
          </cell>
          <cell r="O191">
            <v>463.91</v>
          </cell>
          <cell r="P191">
            <v>720.64</v>
          </cell>
          <cell r="Q191">
            <v>360.32</v>
          </cell>
          <cell r="R191">
            <v>14.41</v>
          </cell>
          <cell r="S191">
            <v>31.53</v>
          </cell>
          <cell r="T191">
            <v>1126.9</v>
          </cell>
        </row>
        <row r="192">
          <cell r="A192">
            <v>188</v>
          </cell>
          <cell r="B192" t="str">
            <v>37030419761022312X</v>
          </cell>
          <cell r="C192" t="str">
            <v>域城镇</v>
          </cell>
          <cell r="D192" t="str">
            <v>大庄村</v>
          </cell>
          <cell r="E192" t="str">
            <v>赵霞</v>
          </cell>
          <cell r="F192" t="str">
            <v>37030419761022312X</v>
          </cell>
        </row>
        <row r="192">
          <cell r="H192" t="str">
            <v>37030419******312X</v>
          </cell>
          <cell r="I192" t="str">
            <v>新城镇岗位</v>
          </cell>
          <cell r="J192">
            <v>4504</v>
          </cell>
          <cell r="K192">
            <v>4504</v>
          </cell>
          <cell r="L192">
            <v>360.32</v>
          </cell>
          <cell r="M192">
            <v>90.08</v>
          </cell>
          <cell r="N192">
            <v>13.51</v>
          </cell>
          <cell r="O192">
            <v>463.91</v>
          </cell>
          <cell r="P192">
            <v>720.64</v>
          </cell>
          <cell r="Q192">
            <v>360.32</v>
          </cell>
          <cell r="R192">
            <v>14.41</v>
          </cell>
          <cell r="S192">
            <v>31.53</v>
          </cell>
          <cell r="T192">
            <v>1126.9</v>
          </cell>
        </row>
        <row r="193">
          <cell r="A193">
            <v>189</v>
          </cell>
          <cell r="B193" t="str">
            <v>370304197605176226</v>
          </cell>
          <cell r="C193" t="str">
            <v>域城镇</v>
          </cell>
          <cell r="D193" t="str">
            <v>大庄村</v>
          </cell>
          <cell r="E193" t="str">
            <v>孙艳宁</v>
          </cell>
          <cell r="F193" t="str">
            <v>370304197605176226</v>
          </cell>
        </row>
        <row r="193">
          <cell r="H193" t="str">
            <v>37030419******6226</v>
          </cell>
          <cell r="I193" t="str">
            <v>新城镇岗位</v>
          </cell>
          <cell r="J193">
            <v>4504</v>
          </cell>
          <cell r="K193">
            <v>4504</v>
          </cell>
          <cell r="L193">
            <v>360.32</v>
          </cell>
          <cell r="M193">
            <v>90.08</v>
          </cell>
          <cell r="N193">
            <v>13.51</v>
          </cell>
          <cell r="O193">
            <v>463.91</v>
          </cell>
          <cell r="P193">
            <v>720.64</v>
          </cell>
          <cell r="Q193">
            <v>360.32</v>
          </cell>
          <cell r="R193">
            <v>14.41</v>
          </cell>
          <cell r="S193">
            <v>31.53</v>
          </cell>
          <cell r="T193">
            <v>1126.9</v>
          </cell>
        </row>
        <row r="194">
          <cell r="A194">
            <v>190</v>
          </cell>
          <cell r="B194" t="str">
            <v>370304197208013511</v>
          </cell>
          <cell r="C194" t="str">
            <v>域城镇</v>
          </cell>
          <cell r="D194" t="str">
            <v>大桥村</v>
          </cell>
          <cell r="E194" t="str">
            <v>李建军</v>
          </cell>
          <cell r="F194" t="str">
            <v>370304197208013511</v>
          </cell>
        </row>
        <row r="194">
          <cell r="H194" t="str">
            <v>37030419******3511</v>
          </cell>
          <cell r="I194" t="str">
            <v>新城镇岗位</v>
          </cell>
          <cell r="J194">
            <v>4504</v>
          </cell>
          <cell r="K194">
            <v>4504</v>
          </cell>
          <cell r="L194">
            <v>360.32</v>
          </cell>
          <cell r="M194">
            <v>90.08</v>
          </cell>
          <cell r="N194">
            <v>13.51</v>
          </cell>
          <cell r="O194">
            <v>463.91</v>
          </cell>
          <cell r="P194">
            <v>720.64</v>
          </cell>
          <cell r="Q194">
            <v>360.32</v>
          </cell>
          <cell r="R194">
            <v>14.41</v>
          </cell>
          <cell r="S194">
            <v>31.53</v>
          </cell>
          <cell r="T194">
            <v>1126.9</v>
          </cell>
        </row>
        <row r="195">
          <cell r="A195">
            <v>191</v>
          </cell>
          <cell r="B195" t="str">
            <v>370304196903243517</v>
          </cell>
          <cell r="C195" t="str">
            <v>域城镇</v>
          </cell>
          <cell r="D195" t="str">
            <v>大桥村</v>
          </cell>
          <cell r="E195" t="str">
            <v>李建国</v>
          </cell>
          <cell r="F195" t="str">
            <v>370304196903243517</v>
          </cell>
        </row>
        <row r="195">
          <cell r="H195" t="str">
            <v>37030419******3517</v>
          </cell>
          <cell r="I195" t="str">
            <v>新城镇岗位</v>
          </cell>
          <cell r="J195">
            <v>4504</v>
          </cell>
          <cell r="K195">
            <v>4504</v>
          </cell>
          <cell r="L195">
            <v>360.32</v>
          </cell>
          <cell r="M195">
            <v>90.08</v>
          </cell>
          <cell r="N195">
            <v>13.51</v>
          </cell>
          <cell r="O195">
            <v>463.91</v>
          </cell>
          <cell r="P195">
            <v>720.64</v>
          </cell>
          <cell r="Q195">
            <v>360.32</v>
          </cell>
          <cell r="R195">
            <v>14.41</v>
          </cell>
          <cell r="S195">
            <v>31.53</v>
          </cell>
          <cell r="T195">
            <v>1126.9</v>
          </cell>
        </row>
        <row r="196">
          <cell r="A196">
            <v>192</v>
          </cell>
          <cell r="B196" t="str">
            <v>37030419700719351X</v>
          </cell>
          <cell r="C196" t="str">
            <v>域城镇</v>
          </cell>
          <cell r="D196" t="str">
            <v>大桥村</v>
          </cell>
          <cell r="E196" t="str">
            <v>李长永</v>
          </cell>
          <cell r="F196" t="str">
            <v>37030419700719351X</v>
          </cell>
        </row>
        <row r="196">
          <cell r="H196" t="str">
            <v>37030419******351X</v>
          </cell>
          <cell r="I196" t="str">
            <v>新城镇岗位</v>
          </cell>
          <cell r="J196">
            <v>4504</v>
          </cell>
          <cell r="K196">
            <v>4504</v>
          </cell>
          <cell r="L196">
            <v>360.32</v>
          </cell>
          <cell r="M196">
            <v>90.08</v>
          </cell>
          <cell r="N196">
            <v>13.51</v>
          </cell>
          <cell r="O196">
            <v>463.91</v>
          </cell>
          <cell r="P196">
            <v>720.64</v>
          </cell>
          <cell r="Q196">
            <v>360.32</v>
          </cell>
          <cell r="R196">
            <v>14.41</v>
          </cell>
          <cell r="S196">
            <v>31.53</v>
          </cell>
          <cell r="T196">
            <v>1126.9</v>
          </cell>
        </row>
        <row r="197">
          <cell r="A197">
            <v>193</v>
          </cell>
          <cell r="B197" t="str">
            <v>370304197712023129</v>
          </cell>
          <cell r="C197" t="str">
            <v>域城镇</v>
          </cell>
          <cell r="D197" t="str">
            <v>东域城村</v>
          </cell>
          <cell r="E197" t="str">
            <v>胡晓文</v>
          </cell>
          <cell r="F197" t="str">
            <v>370304197712023129</v>
          </cell>
        </row>
        <row r="197">
          <cell r="H197" t="str">
            <v>37030419******3129</v>
          </cell>
          <cell r="I197" t="str">
            <v>新城镇岗位</v>
          </cell>
          <cell r="J197">
            <v>4504</v>
          </cell>
          <cell r="K197">
            <v>4504</v>
          </cell>
          <cell r="L197">
            <v>360.32</v>
          </cell>
          <cell r="M197">
            <v>90.08</v>
          </cell>
          <cell r="N197">
            <v>13.51</v>
          </cell>
          <cell r="O197">
            <v>463.91</v>
          </cell>
          <cell r="P197">
            <v>720.64</v>
          </cell>
          <cell r="Q197">
            <v>360.32</v>
          </cell>
          <cell r="R197">
            <v>14.41</v>
          </cell>
          <cell r="S197">
            <v>31.53</v>
          </cell>
          <cell r="T197">
            <v>1126.9</v>
          </cell>
        </row>
        <row r="198">
          <cell r="A198">
            <v>194</v>
          </cell>
          <cell r="B198" t="str">
            <v>370304198108136527</v>
          </cell>
          <cell r="C198" t="str">
            <v>域城镇</v>
          </cell>
          <cell r="D198" t="str">
            <v>平堵沟村</v>
          </cell>
          <cell r="E198" t="str">
            <v>崔丽</v>
          </cell>
          <cell r="F198" t="str">
            <v>370304198108136527</v>
          </cell>
        </row>
        <row r="198">
          <cell r="H198" t="str">
            <v>37030419******6527</v>
          </cell>
          <cell r="I198" t="str">
            <v>新城镇岗位</v>
          </cell>
          <cell r="J198">
            <v>4504</v>
          </cell>
          <cell r="K198">
            <v>4504</v>
          </cell>
          <cell r="L198">
            <v>360.32</v>
          </cell>
          <cell r="M198">
            <v>90.08</v>
          </cell>
          <cell r="N198">
            <v>13.51</v>
          </cell>
          <cell r="O198">
            <v>463.91</v>
          </cell>
          <cell r="P198">
            <v>720.64</v>
          </cell>
          <cell r="Q198">
            <v>360.32</v>
          </cell>
          <cell r="R198">
            <v>14.41</v>
          </cell>
          <cell r="S198">
            <v>31.53</v>
          </cell>
          <cell r="T198">
            <v>1126.9</v>
          </cell>
        </row>
        <row r="199">
          <cell r="A199">
            <v>195</v>
          </cell>
          <cell r="B199" t="str">
            <v>370304198402253126</v>
          </cell>
          <cell r="C199" t="str">
            <v>域城镇</v>
          </cell>
          <cell r="D199" t="str">
            <v>平堵沟村</v>
          </cell>
          <cell r="E199" t="str">
            <v>赵玉培</v>
          </cell>
          <cell r="F199" t="str">
            <v>370304198402253126</v>
          </cell>
        </row>
        <row r="199">
          <cell r="H199" t="str">
            <v>37030419******3126</v>
          </cell>
          <cell r="I199" t="str">
            <v>新城镇岗位</v>
          </cell>
          <cell r="J199">
            <v>4504</v>
          </cell>
          <cell r="K199">
            <v>4504</v>
          </cell>
          <cell r="L199">
            <v>360.32</v>
          </cell>
          <cell r="M199">
            <v>90.08</v>
          </cell>
          <cell r="N199">
            <v>13.51</v>
          </cell>
          <cell r="O199">
            <v>463.91</v>
          </cell>
          <cell r="P199">
            <v>720.64</v>
          </cell>
          <cell r="Q199">
            <v>360.32</v>
          </cell>
          <cell r="R199">
            <v>14.41</v>
          </cell>
          <cell r="S199">
            <v>31.53</v>
          </cell>
          <cell r="T199">
            <v>1126.9</v>
          </cell>
        </row>
        <row r="200">
          <cell r="A200">
            <v>196</v>
          </cell>
          <cell r="B200" t="str">
            <v>370305197904081522</v>
          </cell>
          <cell r="C200" t="str">
            <v>域城镇</v>
          </cell>
          <cell r="D200" t="str">
            <v>岜山村</v>
          </cell>
          <cell r="E200" t="str">
            <v>李莉</v>
          </cell>
          <cell r="F200" t="str">
            <v>370305197904081522</v>
          </cell>
        </row>
        <row r="200">
          <cell r="H200" t="str">
            <v>37030519******1522</v>
          </cell>
          <cell r="I200" t="str">
            <v>新城镇岗位</v>
          </cell>
          <cell r="J200">
            <v>4504</v>
          </cell>
          <cell r="K200">
            <v>4504</v>
          </cell>
          <cell r="L200">
            <v>360.32</v>
          </cell>
          <cell r="M200">
            <v>90.08</v>
          </cell>
          <cell r="N200">
            <v>13.51</v>
          </cell>
          <cell r="O200">
            <v>463.91</v>
          </cell>
          <cell r="P200">
            <v>720.64</v>
          </cell>
          <cell r="Q200">
            <v>360.32</v>
          </cell>
          <cell r="R200">
            <v>14.41</v>
          </cell>
          <cell r="S200">
            <v>31.53</v>
          </cell>
          <cell r="T200">
            <v>1126.9</v>
          </cell>
        </row>
        <row r="201">
          <cell r="A201">
            <v>197</v>
          </cell>
          <cell r="B201" t="str">
            <v>370304197003126539</v>
          </cell>
          <cell r="C201" t="str">
            <v>域城镇</v>
          </cell>
          <cell r="D201" t="str">
            <v>岜山村</v>
          </cell>
          <cell r="E201" t="str">
            <v>吕在志</v>
          </cell>
          <cell r="F201" t="str">
            <v>370304197003126539</v>
          </cell>
        </row>
        <row r="201">
          <cell r="H201" t="str">
            <v>37030419******6539</v>
          </cell>
          <cell r="I201" t="str">
            <v>新城镇岗位</v>
          </cell>
          <cell r="J201">
            <v>4504</v>
          </cell>
          <cell r="K201">
            <v>4504</v>
          </cell>
          <cell r="L201">
            <v>360.32</v>
          </cell>
          <cell r="M201">
            <v>90.08</v>
          </cell>
          <cell r="N201">
            <v>13.51</v>
          </cell>
          <cell r="O201">
            <v>463.91</v>
          </cell>
          <cell r="P201">
            <v>720.64</v>
          </cell>
          <cell r="Q201">
            <v>360.32</v>
          </cell>
          <cell r="R201">
            <v>14.41</v>
          </cell>
          <cell r="S201">
            <v>31.53</v>
          </cell>
          <cell r="T201">
            <v>1126.9</v>
          </cell>
        </row>
        <row r="202">
          <cell r="A202">
            <v>198</v>
          </cell>
          <cell r="B202" t="str">
            <v>37030419700210651X</v>
          </cell>
          <cell r="C202" t="str">
            <v>域城镇</v>
          </cell>
          <cell r="D202" t="str">
            <v>岜山村</v>
          </cell>
          <cell r="E202" t="str">
            <v>孙兆亮</v>
          </cell>
          <cell r="F202" t="str">
            <v>37030419700210651X</v>
          </cell>
        </row>
        <row r="202">
          <cell r="H202" t="str">
            <v>37030419******651X</v>
          </cell>
          <cell r="I202" t="str">
            <v>新城镇岗位</v>
          </cell>
          <cell r="J202">
            <v>4504</v>
          </cell>
          <cell r="K202">
            <v>4504</v>
          </cell>
          <cell r="L202">
            <v>360.32</v>
          </cell>
          <cell r="M202">
            <v>90.08</v>
          </cell>
          <cell r="N202">
            <v>13.51</v>
          </cell>
          <cell r="O202">
            <v>463.91</v>
          </cell>
          <cell r="P202">
            <v>720.64</v>
          </cell>
          <cell r="Q202">
            <v>360.32</v>
          </cell>
          <cell r="R202">
            <v>14.41</v>
          </cell>
          <cell r="S202">
            <v>31.53</v>
          </cell>
          <cell r="T202">
            <v>1126.9</v>
          </cell>
        </row>
        <row r="203">
          <cell r="A203">
            <v>199</v>
          </cell>
          <cell r="B203" t="str">
            <v>370304196708153516</v>
          </cell>
          <cell r="C203" t="str">
            <v>域城镇</v>
          </cell>
          <cell r="D203" t="str">
            <v>小乔村</v>
          </cell>
          <cell r="E203" t="str">
            <v>刘洪来</v>
          </cell>
          <cell r="F203" t="str">
            <v>370304196708153516</v>
          </cell>
        </row>
        <row r="203">
          <cell r="H203" t="str">
            <v>37030419******3516</v>
          </cell>
          <cell r="I203" t="str">
            <v>新城镇岗位</v>
          </cell>
          <cell r="J203">
            <v>4504</v>
          </cell>
          <cell r="K203">
            <v>4504</v>
          </cell>
          <cell r="L203">
            <v>360.32</v>
          </cell>
          <cell r="M203">
            <v>90.08</v>
          </cell>
          <cell r="N203">
            <v>13.51</v>
          </cell>
          <cell r="O203">
            <v>463.91</v>
          </cell>
          <cell r="P203">
            <v>720.64</v>
          </cell>
          <cell r="Q203">
            <v>360.32</v>
          </cell>
          <cell r="R203">
            <v>14.41</v>
          </cell>
          <cell r="S203">
            <v>31.53</v>
          </cell>
          <cell r="T203">
            <v>1126.9</v>
          </cell>
        </row>
        <row r="204">
          <cell r="A204">
            <v>200</v>
          </cell>
          <cell r="B204" t="str">
            <v>370304198006063523</v>
          </cell>
          <cell r="C204" t="str">
            <v>域城镇</v>
          </cell>
          <cell r="D204" t="str">
            <v>颜山国际社区</v>
          </cell>
          <cell r="E204" t="str">
            <v>王萍</v>
          </cell>
          <cell r="F204" t="str">
            <v>370304198006063523</v>
          </cell>
        </row>
        <row r="204">
          <cell r="H204" t="str">
            <v>37030419******3523</v>
          </cell>
          <cell r="I204" t="str">
            <v>新城镇岗位</v>
          </cell>
          <cell r="J204">
            <v>4504</v>
          </cell>
          <cell r="K204">
            <v>4504</v>
          </cell>
          <cell r="L204">
            <v>360.32</v>
          </cell>
          <cell r="M204">
            <v>90.08</v>
          </cell>
          <cell r="N204">
            <v>13.51</v>
          </cell>
          <cell r="O204">
            <v>463.91</v>
          </cell>
          <cell r="P204">
            <v>720.64</v>
          </cell>
          <cell r="Q204">
            <v>360.32</v>
          </cell>
          <cell r="R204">
            <v>14.41</v>
          </cell>
          <cell r="S204">
            <v>31.53</v>
          </cell>
          <cell r="T204">
            <v>1126.9</v>
          </cell>
        </row>
        <row r="205">
          <cell r="A205">
            <v>201</v>
          </cell>
          <cell r="B205" t="str">
            <v>370304197809085326</v>
          </cell>
          <cell r="C205" t="str">
            <v>域城镇</v>
          </cell>
          <cell r="D205" t="str">
            <v>北域城村</v>
          </cell>
          <cell r="E205" t="str">
            <v>刘海霞</v>
          </cell>
          <cell r="F205" t="str">
            <v>370304197809085326</v>
          </cell>
        </row>
        <row r="205">
          <cell r="H205" t="str">
            <v>37030419******5326</v>
          </cell>
          <cell r="I205" t="str">
            <v>新城镇岗位</v>
          </cell>
          <cell r="J205">
            <v>4504</v>
          </cell>
          <cell r="K205">
            <v>4504</v>
          </cell>
          <cell r="L205">
            <v>360.32</v>
          </cell>
          <cell r="M205">
            <v>90.08</v>
          </cell>
          <cell r="N205">
            <v>13.51</v>
          </cell>
          <cell r="O205">
            <v>463.91</v>
          </cell>
          <cell r="P205">
            <v>720.64</v>
          </cell>
          <cell r="Q205">
            <v>360.32</v>
          </cell>
          <cell r="R205">
            <v>14.41</v>
          </cell>
          <cell r="S205">
            <v>31.53</v>
          </cell>
          <cell r="T205">
            <v>1126.9</v>
          </cell>
        </row>
        <row r="206">
          <cell r="A206">
            <v>202</v>
          </cell>
          <cell r="B206" t="str">
            <v>370304198202233526</v>
          </cell>
          <cell r="C206" t="str">
            <v>域城镇</v>
          </cell>
          <cell r="D206" t="str">
            <v>北域城村</v>
          </cell>
          <cell r="E206" t="str">
            <v>孙红</v>
          </cell>
          <cell r="F206" t="str">
            <v>370304198202233526</v>
          </cell>
        </row>
        <row r="206">
          <cell r="H206" t="str">
            <v>37030419******3526</v>
          </cell>
          <cell r="I206" t="str">
            <v>新城镇岗位</v>
          </cell>
          <cell r="J206">
            <v>4504</v>
          </cell>
          <cell r="K206">
            <v>4504</v>
          </cell>
          <cell r="L206">
            <v>360.32</v>
          </cell>
          <cell r="M206">
            <v>90.08</v>
          </cell>
          <cell r="N206">
            <v>13.51</v>
          </cell>
          <cell r="O206">
            <v>463.91</v>
          </cell>
          <cell r="P206">
            <v>720.64</v>
          </cell>
          <cell r="Q206">
            <v>360.32</v>
          </cell>
          <cell r="R206">
            <v>14.41</v>
          </cell>
          <cell r="S206">
            <v>31.53</v>
          </cell>
          <cell r="T206">
            <v>1126.9</v>
          </cell>
        </row>
        <row r="207">
          <cell r="A207">
            <v>203</v>
          </cell>
          <cell r="B207" t="str">
            <v>371202197604095363</v>
          </cell>
          <cell r="C207" t="str">
            <v>域城镇</v>
          </cell>
          <cell r="D207" t="str">
            <v>北域城村</v>
          </cell>
          <cell r="E207" t="str">
            <v>刘凤俊</v>
          </cell>
          <cell r="F207" t="str">
            <v>371202197604095363</v>
          </cell>
        </row>
        <row r="207">
          <cell r="H207" t="str">
            <v>37120219******5363</v>
          </cell>
          <cell r="I207" t="str">
            <v>新城镇岗位</v>
          </cell>
          <cell r="J207">
            <v>4504</v>
          </cell>
          <cell r="K207">
            <v>4504</v>
          </cell>
          <cell r="L207">
            <v>360.32</v>
          </cell>
          <cell r="M207">
            <v>90.08</v>
          </cell>
          <cell r="N207">
            <v>13.51</v>
          </cell>
          <cell r="O207">
            <v>463.91</v>
          </cell>
          <cell r="P207">
            <v>720.64</v>
          </cell>
          <cell r="Q207">
            <v>360.32</v>
          </cell>
          <cell r="R207">
            <v>14.41</v>
          </cell>
          <cell r="S207">
            <v>31.53</v>
          </cell>
          <cell r="T207">
            <v>1126.9</v>
          </cell>
        </row>
        <row r="208">
          <cell r="A208">
            <v>204</v>
          </cell>
          <cell r="B208" t="str">
            <v>370304196702146550</v>
          </cell>
          <cell r="C208" t="str">
            <v>域城镇</v>
          </cell>
          <cell r="D208" t="str">
            <v>叩家村</v>
          </cell>
          <cell r="E208" t="str">
            <v>国洪军</v>
          </cell>
          <cell r="F208" t="str">
            <v>370304196702146550</v>
          </cell>
        </row>
        <row r="208">
          <cell r="H208" t="str">
            <v>37030419******6550</v>
          </cell>
          <cell r="I208" t="str">
            <v>新城镇岗位</v>
          </cell>
          <cell r="J208">
            <v>4504</v>
          </cell>
          <cell r="K208">
            <v>4504</v>
          </cell>
          <cell r="L208">
            <v>360.32</v>
          </cell>
          <cell r="M208">
            <v>90.08</v>
          </cell>
          <cell r="N208">
            <v>13.51</v>
          </cell>
          <cell r="O208">
            <v>463.91</v>
          </cell>
          <cell r="P208">
            <v>720.64</v>
          </cell>
          <cell r="Q208">
            <v>360.32</v>
          </cell>
          <cell r="R208">
            <v>14.41</v>
          </cell>
          <cell r="S208">
            <v>31.53</v>
          </cell>
          <cell r="T208">
            <v>1126.9</v>
          </cell>
        </row>
        <row r="209">
          <cell r="A209">
            <v>205</v>
          </cell>
          <cell r="B209" t="str">
            <v>230826198508211623</v>
          </cell>
          <cell r="C209" t="str">
            <v>域城镇</v>
          </cell>
          <cell r="D209" t="str">
            <v>叩家村</v>
          </cell>
          <cell r="E209" t="str">
            <v>郭海欧</v>
          </cell>
          <cell r="F209" t="str">
            <v>230826198508211623</v>
          </cell>
        </row>
        <row r="209">
          <cell r="H209" t="str">
            <v>23082619******1623</v>
          </cell>
          <cell r="I209" t="str">
            <v>新城镇岗位</v>
          </cell>
          <cell r="J209">
            <v>4504</v>
          </cell>
          <cell r="K209">
            <v>4504</v>
          </cell>
          <cell r="L209">
            <v>360.32</v>
          </cell>
          <cell r="M209">
            <v>90.08</v>
          </cell>
          <cell r="N209">
            <v>13.51</v>
          </cell>
          <cell r="O209">
            <v>463.91</v>
          </cell>
          <cell r="P209">
            <v>720.64</v>
          </cell>
          <cell r="Q209">
            <v>360.32</v>
          </cell>
          <cell r="R209">
            <v>14.41</v>
          </cell>
          <cell r="S209">
            <v>31.53</v>
          </cell>
          <cell r="T209">
            <v>1126.9</v>
          </cell>
        </row>
        <row r="210">
          <cell r="A210">
            <v>206</v>
          </cell>
          <cell r="B210" t="str">
            <v>370304196902286515</v>
          </cell>
          <cell r="C210" t="str">
            <v>域城镇</v>
          </cell>
          <cell r="D210" t="str">
            <v>叩家村</v>
          </cell>
          <cell r="E210" t="str">
            <v>刘持泉</v>
          </cell>
          <cell r="F210" t="str">
            <v>370304196902286515</v>
          </cell>
        </row>
        <row r="210">
          <cell r="H210" t="str">
            <v>37030419******6515</v>
          </cell>
          <cell r="I210" t="str">
            <v>新城镇岗位</v>
          </cell>
          <cell r="J210">
            <v>4504</v>
          </cell>
          <cell r="K210">
            <v>4504</v>
          </cell>
          <cell r="L210">
            <v>360.32</v>
          </cell>
          <cell r="M210">
            <v>90.08</v>
          </cell>
          <cell r="N210">
            <v>13.51</v>
          </cell>
          <cell r="O210">
            <v>463.91</v>
          </cell>
          <cell r="P210">
            <v>720.64</v>
          </cell>
          <cell r="Q210">
            <v>360.32</v>
          </cell>
          <cell r="R210">
            <v>14.41</v>
          </cell>
          <cell r="S210">
            <v>31.53</v>
          </cell>
          <cell r="T210">
            <v>1126.9</v>
          </cell>
        </row>
        <row r="211">
          <cell r="A211">
            <v>207</v>
          </cell>
          <cell r="B211" t="str">
            <v>370304196804226535</v>
          </cell>
          <cell r="C211" t="str">
            <v>域城镇</v>
          </cell>
          <cell r="D211" t="str">
            <v>叩家村</v>
          </cell>
          <cell r="E211" t="str">
            <v>周本悦</v>
          </cell>
          <cell r="F211" t="str">
            <v>370304196804226535</v>
          </cell>
        </row>
        <row r="211">
          <cell r="H211" t="str">
            <v>37030419******6535</v>
          </cell>
          <cell r="I211" t="str">
            <v>新城镇岗位</v>
          </cell>
          <cell r="J211">
            <v>4504</v>
          </cell>
          <cell r="K211">
            <v>4504</v>
          </cell>
          <cell r="L211">
            <v>360.32</v>
          </cell>
          <cell r="M211">
            <v>90.08</v>
          </cell>
          <cell r="N211">
            <v>13.51</v>
          </cell>
          <cell r="O211">
            <v>463.91</v>
          </cell>
          <cell r="P211">
            <v>720.64</v>
          </cell>
          <cell r="Q211">
            <v>360.32</v>
          </cell>
          <cell r="R211">
            <v>14.41</v>
          </cell>
          <cell r="S211">
            <v>31.53</v>
          </cell>
          <cell r="T211">
            <v>1126.9</v>
          </cell>
        </row>
        <row r="212">
          <cell r="A212">
            <v>208</v>
          </cell>
          <cell r="B212" t="str">
            <v>370304196811263131</v>
          </cell>
          <cell r="C212" t="str">
            <v>域城镇</v>
          </cell>
          <cell r="D212" t="str">
            <v>西域城村</v>
          </cell>
          <cell r="E212" t="str">
            <v>李新</v>
          </cell>
          <cell r="F212" t="str">
            <v>370304196811263131</v>
          </cell>
        </row>
        <row r="212">
          <cell r="H212" t="str">
            <v>37030419******3131</v>
          </cell>
          <cell r="I212" t="str">
            <v>新城镇岗位</v>
          </cell>
          <cell r="J212">
            <v>4504</v>
          </cell>
          <cell r="K212">
            <v>4504</v>
          </cell>
          <cell r="L212">
            <v>360.32</v>
          </cell>
          <cell r="M212">
            <v>90.08</v>
          </cell>
          <cell r="N212">
            <v>13.51</v>
          </cell>
          <cell r="O212">
            <v>463.91</v>
          </cell>
          <cell r="P212">
            <v>720.64</v>
          </cell>
          <cell r="Q212">
            <v>360.32</v>
          </cell>
          <cell r="R212">
            <v>14.41</v>
          </cell>
          <cell r="S212">
            <v>31.53</v>
          </cell>
          <cell r="T212">
            <v>1126.9</v>
          </cell>
        </row>
        <row r="213">
          <cell r="A213">
            <v>209</v>
          </cell>
          <cell r="B213" t="str">
            <v>370304197010216516</v>
          </cell>
          <cell r="C213" t="str">
            <v>域城镇</v>
          </cell>
          <cell r="D213" t="str">
            <v>蕉庄村</v>
          </cell>
          <cell r="E213" t="str">
            <v>高永强</v>
          </cell>
          <cell r="F213" t="str">
            <v>370304197010216516</v>
          </cell>
        </row>
        <row r="213">
          <cell r="H213" t="str">
            <v>37030419******6516</v>
          </cell>
          <cell r="I213" t="str">
            <v>新城镇岗位</v>
          </cell>
          <cell r="J213">
            <v>4504</v>
          </cell>
          <cell r="K213">
            <v>4504</v>
          </cell>
          <cell r="L213">
            <v>360.32</v>
          </cell>
          <cell r="M213">
            <v>90.08</v>
          </cell>
          <cell r="N213">
            <v>13.51</v>
          </cell>
          <cell r="O213">
            <v>463.91</v>
          </cell>
          <cell r="P213">
            <v>720.64</v>
          </cell>
          <cell r="Q213">
            <v>360.32</v>
          </cell>
          <cell r="R213">
            <v>14.41</v>
          </cell>
          <cell r="S213">
            <v>31.53</v>
          </cell>
          <cell r="T213">
            <v>1126.9</v>
          </cell>
        </row>
        <row r="214">
          <cell r="A214">
            <v>210</v>
          </cell>
          <cell r="B214" t="str">
            <v>370304197409036517</v>
          </cell>
          <cell r="C214" t="str">
            <v>域城镇</v>
          </cell>
          <cell r="D214" t="str">
            <v>蕉庄村</v>
          </cell>
          <cell r="E214" t="str">
            <v>杨玉军</v>
          </cell>
          <cell r="F214" t="str">
            <v>370304197409036517</v>
          </cell>
        </row>
        <row r="214">
          <cell r="H214" t="str">
            <v>37030419******6517</v>
          </cell>
          <cell r="I214" t="str">
            <v>新城镇岗位</v>
          </cell>
          <cell r="J214">
            <v>4504</v>
          </cell>
          <cell r="K214">
            <v>4504</v>
          </cell>
          <cell r="L214">
            <v>360.32</v>
          </cell>
          <cell r="M214">
            <v>90.08</v>
          </cell>
          <cell r="N214">
            <v>13.51</v>
          </cell>
          <cell r="O214">
            <v>463.91</v>
          </cell>
          <cell r="P214">
            <v>720.64</v>
          </cell>
          <cell r="Q214">
            <v>360.32</v>
          </cell>
          <cell r="R214">
            <v>14.41</v>
          </cell>
          <cell r="S214">
            <v>31.53</v>
          </cell>
          <cell r="T214">
            <v>1126.9</v>
          </cell>
        </row>
        <row r="215">
          <cell r="A215">
            <v>211</v>
          </cell>
          <cell r="B215" t="str">
            <v>37030419690921651X</v>
          </cell>
          <cell r="C215" t="str">
            <v>域城镇</v>
          </cell>
          <cell r="D215" t="str">
            <v>蕉庄村</v>
          </cell>
          <cell r="E215" t="str">
            <v>孙启生</v>
          </cell>
          <cell r="F215" t="str">
            <v>37030419690921651X</v>
          </cell>
        </row>
        <row r="215">
          <cell r="H215" t="str">
            <v>37030419******651X</v>
          </cell>
          <cell r="I215" t="str">
            <v>新城镇岗位</v>
          </cell>
          <cell r="J215">
            <v>4504</v>
          </cell>
          <cell r="K215">
            <v>4504</v>
          </cell>
          <cell r="L215">
            <v>360.32</v>
          </cell>
          <cell r="M215">
            <v>90.08</v>
          </cell>
          <cell r="N215">
            <v>13.51</v>
          </cell>
          <cell r="O215">
            <v>463.91</v>
          </cell>
          <cell r="P215">
            <v>720.64</v>
          </cell>
          <cell r="Q215">
            <v>360.32</v>
          </cell>
          <cell r="R215">
            <v>14.41</v>
          </cell>
          <cell r="S215">
            <v>31.53</v>
          </cell>
          <cell r="T215">
            <v>1126.9</v>
          </cell>
        </row>
        <row r="216">
          <cell r="A216">
            <v>212</v>
          </cell>
          <cell r="B216" t="str">
            <v>370304197909273121</v>
          </cell>
          <cell r="C216" t="str">
            <v>域城镇</v>
          </cell>
          <cell r="D216" t="str">
            <v>体育路社区</v>
          </cell>
          <cell r="E216" t="str">
            <v>刘淑萍</v>
          </cell>
          <cell r="F216" t="str">
            <v>370304197909273121</v>
          </cell>
        </row>
        <row r="216">
          <cell r="H216" t="str">
            <v>37030419******3121</v>
          </cell>
          <cell r="I216" t="str">
            <v>新城镇岗位</v>
          </cell>
          <cell r="J216">
            <v>4504</v>
          </cell>
          <cell r="K216">
            <v>4504</v>
          </cell>
          <cell r="L216">
            <v>360.32</v>
          </cell>
          <cell r="M216">
            <v>90.08</v>
          </cell>
          <cell r="N216">
            <v>13.51</v>
          </cell>
          <cell r="O216">
            <v>463.91</v>
          </cell>
          <cell r="P216">
            <v>720.64</v>
          </cell>
          <cell r="Q216">
            <v>360.32</v>
          </cell>
          <cell r="R216">
            <v>14.41</v>
          </cell>
          <cell r="S216">
            <v>31.53</v>
          </cell>
          <cell r="T216">
            <v>1126.9</v>
          </cell>
        </row>
        <row r="217">
          <cell r="A217">
            <v>213</v>
          </cell>
          <cell r="B217" t="str">
            <v>370304198409273525</v>
          </cell>
          <cell r="C217" t="str">
            <v>域城镇</v>
          </cell>
          <cell r="D217" t="str">
            <v>阎家楼村</v>
          </cell>
          <cell r="E217" t="str">
            <v>冯婷婷</v>
          </cell>
          <cell r="F217" t="str">
            <v>370304198409273525</v>
          </cell>
        </row>
        <row r="217">
          <cell r="H217" t="str">
            <v>37030419******3525</v>
          </cell>
          <cell r="I217" t="str">
            <v>新城镇岗位</v>
          </cell>
          <cell r="J217">
            <v>4504</v>
          </cell>
          <cell r="K217">
            <v>4504</v>
          </cell>
          <cell r="L217">
            <v>360.32</v>
          </cell>
          <cell r="M217">
            <v>90.08</v>
          </cell>
          <cell r="N217">
            <v>13.51</v>
          </cell>
          <cell r="O217">
            <v>463.91</v>
          </cell>
          <cell r="P217">
            <v>720.64</v>
          </cell>
          <cell r="Q217">
            <v>360.32</v>
          </cell>
          <cell r="R217">
            <v>14.41</v>
          </cell>
          <cell r="S217">
            <v>31.53</v>
          </cell>
          <cell r="T217">
            <v>1126.9</v>
          </cell>
        </row>
        <row r="218">
          <cell r="A218">
            <v>214</v>
          </cell>
          <cell r="B218" t="str">
            <v>370304198305125181</v>
          </cell>
          <cell r="C218" t="str">
            <v>域城镇</v>
          </cell>
          <cell r="D218" t="str">
            <v>杨家村</v>
          </cell>
          <cell r="E218" t="str">
            <v>王亭亭</v>
          </cell>
          <cell r="F218" t="str">
            <v>370304198305125181</v>
          </cell>
        </row>
        <row r="218">
          <cell r="H218" t="str">
            <v>37030419******5181</v>
          </cell>
          <cell r="I218" t="str">
            <v>新城镇岗位</v>
          </cell>
          <cell r="J218">
            <v>4504</v>
          </cell>
          <cell r="K218">
            <v>4504</v>
          </cell>
          <cell r="L218">
            <v>360.32</v>
          </cell>
          <cell r="M218">
            <v>90.08</v>
          </cell>
          <cell r="N218">
            <v>13.51</v>
          </cell>
          <cell r="O218">
            <v>463.91</v>
          </cell>
          <cell r="P218">
            <v>720.64</v>
          </cell>
          <cell r="Q218">
            <v>360.32</v>
          </cell>
          <cell r="R218">
            <v>14.41</v>
          </cell>
          <cell r="S218">
            <v>31.53</v>
          </cell>
          <cell r="T218">
            <v>1126.9</v>
          </cell>
        </row>
        <row r="219">
          <cell r="A219">
            <v>215</v>
          </cell>
          <cell r="B219" t="str">
            <v>370304198207226528</v>
          </cell>
          <cell r="C219" t="str">
            <v>域城镇</v>
          </cell>
          <cell r="D219" t="str">
            <v>大峪口村</v>
          </cell>
          <cell r="E219" t="str">
            <v>郝荣芝</v>
          </cell>
          <cell r="F219" t="str">
            <v>370304198207226528</v>
          </cell>
        </row>
        <row r="219">
          <cell r="H219" t="str">
            <v>37030419******6528</v>
          </cell>
          <cell r="I219" t="str">
            <v>新城镇岗位</v>
          </cell>
          <cell r="J219">
            <v>4504</v>
          </cell>
          <cell r="K219">
            <v>4504</v>
          </cell>
          <cell r="L219">
            <v>360.32</v>
          </cell>
          <cell r="M219">
            <v>90.08</v>
          </cell>
          <cell r="N219">
            <v>13.51</v>
          </cell>
          <cell r="O219">
            <v>463.91</v>
          </cell>
          <cell r="P219">
            <v>720.64</v>
          </cell>
          <cell r="Q219">
            <v>360.32</v>
          </cell>
          <cell r="R219">
            <v>14.41</v>
          </cell>
          <cell r="S219">
            <v>31.53</v>
          </cell>
          <cell r="T219">
            <v>1126.9</v>
          </cell>
        </row>
        <row r="220">
          <cell r="A220">
            <v>216</v>
          </cell>
          <cell r="B220" t="str">
            <v>370304197405285516</v>
          </cell>
          <cell r="C220" t="str">
            <v>源泉镇</v>
          </cell>
          <cell r="D220" t="str">
            <v>源西村</v>
          </cell>
          <cell r="E220" t="str">
            <v>李志海</v>
          </cell>
          <cell r="F220" t="str">
            <v>370304197405285516</v>
          </cell>
        </row>
        <row r="220">
          <cell r="H220" t="str">
            <v>37030419******5516</v>
          </cell>
          <cell r="I220" t="str">
            <v>新城镇岗位</v>
          </cell>
          <cell r="J220">
            <v>4504</v>
          </cell>
          <cell r="K220">
            <v>4504</v>
          </cell>
          <cell r="L220">
            <v>360.32</v>
          </cell>
          <cell r="M220">
            <v>90.08</v>
          </cell>
          <cell r="N220">
            <v>13.51</v>
          </cell>
          <cell r="O220">
            <v>463.91</v>
          </cell>
          <cell r="P220">
            <v>720.64</v>
          </cell>
          <cell r="Q220">
            <v>360.32</v>
          </cell>
          <cell r="R220">
            <v>14.41</v>
          </cell>
          <cell r="S220">
            <v>31.53</v>
          </cell>
          <cell r="T220">
            <v>1126.9</v>
          </cell>
        </row>
        <row r="221">
          <cell r="A221">
            <v>217</v>
          </cell>
          <cell r="B221" t="str">
            <v>37030419800226554X</v>
          </cell>
          <cell r="C221" t="str">
            <v>源泉镇</v>
          </cell>
          <cell r="D221" t="str">
            <v>源北村</v>
          </cell>
          <cell r="E221" t="str">
            <v>吕玉霞</v>
          </cell>
          <cell r="F221" t="str">
            <v>37030419800226554X</v>
          </cell>
        </row>
        <row r="221">
          <cell r="H221" t="str">
            <v>37030419******554X</v>
          </cell>
          <cell r="I221" t="str">
            <v>新城镇岗位</v>
          </cell>
          <cell r="J221">
            <v>4504</v>
          </cell>
          <cell r="K221">
            <v>4504</v>
          </cell>
          <cell r="L221">
            <v>360.32</v>
          </cell>
          <cell r="M221">
            <v>90.08</v>
          </cell>
          <cell r="N221">
            <v>13.51</v>
          </cell>
          <cell r="O221">
            <v>463.91</v>
          </cell>
          <cell r="P221">
            <v>720.64</v>
          </cell>
          <cell r="Q221">
            <v>360.32</v>
          </cell>
          <cell r="R221">
            <v>14.41</v>
          </cell>
          <cell r="S221">
            <v>31.53</v>
          </cell>
          <cell r="T221">
            <v>1126.9</v>
          </cell>
        </row>
        <row r="222">
          <cell r="A222">
            <v>218</v>
          </cell>
          <cell r="B222" t="str">
            <v>370304197505085511</v>
          </cell>
          <cell r="C222" t="str">
            <v>源泉镇</v>
          </cell>
          <cell r="D222" t="str">
            <v>源北村</v>
          </cell>
          <cell r="E222" t="str">
            <v>王春国</v>
          </cell>
          <cell r="F222" t="str">
            <v>370304197505085511</v>
          </cell>
        </row>
        <row r="222">
          <cell r="H222" t="str">
            <v>37030419******5511</v>
          </cell>
          <cell r="I222" t="str">
            <v>新城镇岗位</v>
          </cell>
          <cell r="J222">
            <v>4504</v>
          </cell>
          <cell r="K222">
            <v>4504</v>
          </cell>
          <cell r="L222">
            <v>360.32</v>
          </cell>
          <cell r="M222">
            <v>90.08</v>
          </cell>
          <cell r="N222">
            <v>13.51</v>
          </cell>
          <cell r="O222">
            <v>463.91</v>
          </cell>
          <cell r="P222">
            <v>720.64</v>
          </cell>
          <cell r="Q222">
            <v>360.32</v>
          </cell>
          <cell r="R222">
            <v>14.41</v>
          </cell>
          <cell r="S222">
            <v>31.53</v>
          </cell>
          <cell r="T222">
            <v>1126.9</v>
          </cell>
        </row>
        <row r="223">
          <cell r="A223">
            <v>219</v>
          </cell>
          <cell r="B223" t="str">
            <v>370304197406255511</v>
          </cell>
          <cell r="C223" t="str">
            <v>源泉镇</v>
          </cell>
          <cell r="D223" t="str">
            <v>源北村</v>
          </cell>
          <cell r="E223" t="str">
            <v>王所亮</v>
          </cell>
          <cell r="F223" t="str">
            <v>370304197406255511</v>
          </cell>
        </row>
        <row r="223">
          <cell r="H223" t="str">
            <v>37030419******5511</v>
          </cell>
          <cell r="I223" t="str">
            <v>新城镇岗位</v>
          </cell>
          <cell r="J223">
            <v>4504</v>
          </cell>
          <cell r="K223">
            <v>4504</v>
          </cell>
          <cell r="L223">
            <v>360.32</v>
          </cell>
          <cell r="M223">
            <v>90.08</v>
          </cell>
          <cell r="N223">
            <v>13.51</v>
          </cell>
          <cell r="O223">
            <v>463.91</v>
          </cell>
          <cell r="P223">
            <v>720.64</v>
          </cell>
          <cell r="Q223">
            <v>360.32</v>
          </cell>
          <cell r="R223">
            <v>14.41</v>
          </cell>
          <cell r="S223">
            <v>31.53</v>
          </cell>
          <cell r="T223">
            <v>1126.9</v>
          </cell>
        </row>
        <row r="224">
          <cell r="A224">
            <v>220</v>
          </cell>
          <cell r="B224" t="str">
            <v>370304198508255541</v>
          </cell>
          <cell r="C224" t="str">
            <v>源泉镇</v>
          </cell>
          <cell r="D224" t="str">
            <v>源东村</v>
          </cell>
          <cell r="E224" t="str">
            <v>田菊</v>
          </cell>
          <cell r="F224" t="str">
            <v>370304198508255541</v>
          </cell>
        </row>
        <row r="224">
          <cell r="H224" t="str">
            <v>37030419******5541</v>
          </cell>
          <cell r="I224" t="str">
            <v>新城镇岗位</v>
          </cell>
          <cell r="J224">
            <v>4504</v>
          </cell>
          <cell r="K224">
            <v>4504</v>
          </cell>
          <cell r="L224">
            <v>360.32</v>
          </cell>
          <cell r="M224">
            <v>90.08</v>
          </cell>
          <cell r="N224">
            <v>13.51</v>
          </cell>
          <cell r="O224">
            <v>463.91</v>
          </cell>
          <cell r="P224">
            <v>720.64</v>
          </cell>
          <cell r="Q224">
            <v>360.32</v>
          </cell>
          <cell r="R224">
            <v>14.41</v>
          </cell>
          <cell r="S224">
            <v>31.53</v>
          </cell>
          <cell r="T224">
            <v>1126.9</v>
          </cell>
        </row>
        <row r="225">
          <cell r="A225">
            <v>221</v>
          </cell>
          <cell r="B225" t="str">
            <v>370304197507275511</v>
          </cell>
          <cell r="C225" t="str">
            <v>源泉镇</v>
          </cell>
          <cell r="D225" t="str">
            <v>源东村</v>
          </cell>
          <cell r="E225" t="str">
            <v>李卫东</v>
          </cell>
          <cell r="F225" t="str">
            <v>370304197507275511</v>
          </cell>
        </row>
        <row r="225">
          <cell r="H225" t="str">
            <v>37030419******5511</v>
          </cell>
          <cell r="I225" t="str">
            <v>新城镇岗位</v>
          </cell>
          <cell r="J225">
            <v>4504</v>
          </cell>
          <cell r="K225">
            <v>4504</v>
          </cell>
          <cell r="L225">
            <v>360.32</v>
          </cell>
          <cell r="M225">
            <v>90.08</v>
          </cell>
          <cell r="N225">
            <v>13.51</v>
          </cell>
          <cell r="O225">
            <v>463.91</v>
          </cell>
          <cell r="P225">
            <v>720.64</v>
          </cell>
          <cell r="Q225">
            <v>360.32</v>
          </cell>
          <cell r="R225">
            <v>14.41</v>
          </cell>
          <cell r="S225">
            <v>31.53</v>
          </cell>
          <cell r="T225">
            <v>1126.9</v>
          </cell>
        </row>
        <row r="226">
          <cell r="A226">
            <v>222</v>
          </cell>
          <cell r="B226" t="str">
            <v>370304197012285515</v>
          </cell>
          <cell r="C226" t="str">
            <v>源泉镇</v>
          </cell>
          <cell r="D226" t="str">
            <v>源北村</v>
          </cell>
          <cell r="E226" t="str">
            <v>吕同柱</v>
          </cell>
          <cell r="F226" t="str">
            <v>370304197012285515</v>
          </cell>
        </row>
        <row r="226">
          <cell r="H226" t="str">
            <v>37030419******5515</v>
          </cell>
          <cell r="I226" t="str">
            <v>新城镇岗位</v>
          </cell>
          <cell r="J226">
            <v>4504</v>
          </cell>
          <cell r="K226">
            <v>4504</v>
          </cell>
          <cell r="L226">
            <v>360.32</v>
          </cell>
          <cell r="M226">
            <v>90.08</v>
          </cell>
          <cell r="N226">
            <v>13.51</v>
          </cell>
          <cell r="O226">
            <v>463.91</v>
          </cell>
          <cell r="P226">
            <v>720.64</v>
          </cell>
          <cell r="Q226">
            <v>360.32</v>
          </cell>
          <cell r="R226">
            <v>14.41</v>
          </cell>
          <cell r="S226">
            <v>31.53</v>
          </cell>
          <cell r="T226">
            <v>1126.9</v>
          </cell>
        </row>
        <row r="227">
          <cell r="A227">
            <v>223</v>
          </cell>
          <cell r="B227" t="str">
            <v>370304197009125537</v>
          </cell>
          <cell r="C227" t="str">
            <v>源泉镇</v>
          </cell>
          <cell r="D227" t="str">
            <v>源北村</v>
          </cell>
          <cell r="E227" t="str">
            <v>吕卫国</v>
          </cell>
          <cell r="F227" t="str">
            <v>370304197009125537</v>
          </cell>
        </row>
        <row r="227">
          <cell r="H227" t="str">
            <v>37030419******5537</v>
          </cell>
          <cell r="I227" t="str">
            <v>新城镇岗位</v>
          </cell>
          <cell r="J227">
            <v>4504</v>
          </cell>
          <cell r="K227">
            <v>4504</v>
          </cell>
          <cell r="L227">
            <v>360.32</v>
          </cell>
          <cell r="M227">
            <v>90.08</v>
          </cell>
          <cell r="N227">
            <v>13.51</v>
          </cell>
          <cell r="O227">
            <v>463.91</v>
          </cell>
          <cell r="P227">
            <v>720.64</v>
          </cell>
          <cell r="Q227">
            <v>360.32</v>
          </cell>
          <cell r="R227">
            <v>14.41</v>
          </cell>
          <cell r="S227">
            <v>31.53</v>
          </cell>
          <cell r="T227">
            <v>1126.9</v>
          </cell>
        </row>
        <row r="228">
          <cell r="A228">
            <v>224</v>
          </cell>
          <cell r="B228" t="str">
            <v>370304197001170317</v>
          </cell>
          <cell r="C228" t="str">
            <v>城东街道</v>
          </cell>
          <cell r="D228" t="str">
            <v>东关社区</v>
          </cell>
          <cell r="E228" t="str">
            <v>李承伟</v>
          </cell>
          <cell r="F228" t="str">
            <v>370304197001170317</v>
          </cell>
        </row>
        <row r="228">
          <cell r="H228" t="str">
            <v>37030419******0317</v>
          </cell>
          <cell r="I228" t="str">
            <v>新城镇岗位</v>
          </cell>
          <cell r="J228">
            <v>4504</v>
          </cell>
          <cell r="K228">
            <v>4504</v>
          </cell>
          <cell r="L228">
            <v>360.32</v>
          </cell>
          <cell r="M228">
            <v>90.08</v>
          </cell>
          <cell r="N228">
            <v>13.51</v>
          </cell>
          <cell r="O228">
            <v>463.91</v>
          </cell>
          <cell r="P228">
            <v>720.64</v>
          </cell>
          <cell r="Q228">
            <v>360.32</v>
          </cell>
          <cell r="R228">
            <v>14.41</v>
          </cell>
          <cell r="S228">
            <v>31.53</v>
          </cell>
          <cell r="T228">
            <v>1126.9</v>
          </cell>
        </row>
        <row r="229">
          <cell r="A229">
            <v>225</v>
          </cell>
          <cell r="B229" t="str">
            <v>370304197806302516</v>
          </cell>
          <cell r="C229" t="str">
            <v>城东街道</v>
          </cell>
          <cell r="D229" t="str">
            <v>东关社区</v>
          </cell>
          <cell r="E229" t="str">
            <v>翟强</v>
          </cell>
          <cell r="F229" t="str">
            <v>370304197806302516</v>
          </cell>
        </row>
        <row r="229">
          <cell r="H229" t="str">
            <v>37030419******2516</v>
          </cell>
          <cell r="I229" t="str">
            <v>新城镇岗位</v>
          </cell>
          <cell r="J229">
            <v>4504</v>
          </cell>
          <cell r="K229">
            <v>4504</v>
          </cell>
          <cell r="L229">
            <v>360.32</v>
          </cell>
          <cell r="M229">
            <v>90.08</v>
          </cell>
          <cell r="N229">
            <v>13.51</v>
          </cell>
          <cell r="O229">
            <v>463.91</v>
          </cell>
          <cell r="P229">
            <v>720.64</v>
          </cell>
          <cell r="Q229">
            <v>360.32</v>
          </cell>
          <cell r="R229">
            <v>14.41</v>
          </cell>
          <cell r="S229">
            <v>31.53</v>
          </cell>
          <cell r="T229">
            <v>1126.9</v>
          </cell>
        </row>
        <row r="230">
          <cell r="A230">
            <v>226</v>
          </cell>
          <cell r="B230" t="str">
            <v>37030419691111001X</v>
          </cell>
          <cell r="C230" t="str">
            <v>城东街道</v>
          </cell>
          <cell r="D230" t="str">
            <v>东关社区</v>
          </cell>
          <cell r="E230" t="str">
            <v>胡钦武</v>
          </cell>
          <cell r="F230" t="str">
            <v>37030419691111001X</v>
          </cell>
        </row>
        <row r="230">
          <cell r="H230" t="str">
            <v>37030419******001X</v>
          </cell>
          <cell r="I230" t="str">
            <v>新城镇岗位</v>
          </cell>
          <cell r="J230">
            <v>4504</v>
          </cell>
          <cell r="K230">
            <v>4504</v>
          </cell>
          <cell r="L230">
            <v>360.32</v>
          </cell>
          <cell r="M230">
            <v>90.08</v>
          </cell>
          <cell r="N230">
            <v>13.51</v>
          </cell>
          <cell r="O230">
            <v>463.91</v>
          </cell>
          <cell r="P230">
            <v>720.64</v>
          </cell>
          <cell r="Q230">
            <v>360.32</v>
          </cell>
          <cell r="R230">
            <v>14.41</v>
          </cell>
          <cell r="S230">
            <v>31.53</v>
          </cell>
          <cell r="T230">
            <v>1126.9</v>
          </cell>
        </row>
        <row r="231">
          <cell r="A231">
            <v>227</v>
          </cell>
          <cell r="B231" t="str">
            <v>37030419711223001X</v>
          </cell>
          <cell r="C231" t="str">
            <v>城东街道</v>
          </cell>
          <cell r="D231" t="str">
            <v>东关社区</v>
          </cell>
          <cell r="E231" t="str">
            <v>翟 海</v>
          </cell>
          <cell r="F231" t="str">
            <v>37030419711223001X</v>
          </cell>
        </row>
        <row r="231">
          <cell r="H231" t="str">
            <v>37030419******001X</v>
          </cell>
          <cell r="I231" t="str">
            <v>新城镇岗位</v>
          </cell>
          <cell r="J231">
            <v>4504</v>
          </cell>
          <cell r="K231">
            <v>4504</v>
          </cell>
          <cell r="L231">
            <v>360.32</v>
          </cell>
          <cell r="M231">
            <v>90.08</v>
          </cell>
          <cell r="N231">
            <v>13.51</v>
          </cell>
          <cell r="O231">
            <v>463.91</v>
          </cell>
          <cell r="P231">
            <v>720.64</v>
          </cell>
          <cell r="Q231">
            <v>360.32</v>
          </cell>
          <cell r="R231">
            <v>14.41</v>
          </cell>
          <cell r="S231">
            <v>31.53</v>
          </cell>
          <cell r="T231">
            <v>1126.9</v>
          </cell>
        </row>
        <row r="232">
          <cell r="A232">
            <v>228</v>
          </cell>
          <cell r="B232" t="str">
            <v>370304198103112729</v>
          </cell>
          <cell r="C232" t="str">
            <v>城东街道</v>
          </cell>
          <cell r="D232" t="str">
            <v>翡翠园社区</v>
          </cell>
          <cell r="E232" t="str">
            <v>毕晓明</v>
          </cell>
          <cell r="F232" t="str">
            <v>370304198103112729</v>
          </cell>
        </row>
        <row r="232">
          <cell r="H232" t="str">
            <v>37030419******2729</v>
          </cell>
          <cell r="I232" t="str">
            <v>新城镇岗位</v>
          </cell>
          <cell r="J232">
            <v>4504</v>
          </cell>
          <cell r="K232">
            <v>4504</v>
          </cell>
          <cell r="L232">
            <v>360.32</v>
          </cell>
          <cell r="M232">
            <v>90.08</v>
          </cell>
          <cell r="N232">
            <v>13.51</v>
          </cell>
          <cell r="O232">
            <v>463.91</v>
          </cell>
          <cell r="P232">
            <v>720.64</v>
          </cell>
          <cell r="Q232">
            <v>360.32</v>
          </cell>
          <cell r="R232">
            <v>14.41</v>
          </cell>
          <cell r="S232">
            <v>31.53</v>
          </cell>
          <cell r="T232">
            <v>1126.9</v>
          </cell>
        </row>
        <row r="233">
          <cell r="A233">
            <v>229</v>
          </cell>
          <cell r="B233" t="str">
            <v>370304197103221330</v>
          </cell>
          <cell r="C233" t="str">
            <v>城东街道</v>
          </cell>
          <cell r="D233" t="str">
            <v>翡翠园社区</v>
          </cell>
          <cell r="E233" t="str">
            <v>李强</v>
          </cell>
          <cell r="F233" t="str">
            <v>370304197103221330</v>
          </cell>
        </row>
        <row r="233">
          <cell r="H233" t="str">
            <v>37030419******1330</v>
          </cell>
          <cell r="I233" t="str">
            <v>新城镇岗位</v>
          </cell>
          <cell r="J233">
            <v>4504</v>
          </cell>
          <cell r="K233">
            <v>4504</v>
          </cell>
          <cell r="L233">
            <v>360.32</v>
          </cell>
          <cell r="M233">
            <v>90.08</v>
          </cell>
          <cell r="N233">
            <v>13.51</v>
          </cell>
          <cell r="O233">
            <v>463.91</v>
          </cell>
          <cell r="P233">
            <v>720.64</v>
          </cell>
          <cell r="Q233">
            <v>360.32</v>
          </cell>
          <cell r="R233">
            <v>14.41</v>
          </cell>
          <cell r="S233">
            <v>31.53</v>
          </cell>
          <cell r="T233">
            <v>1126.9</v>
          </cell>
        </row>
        <row r="234">
          <cell r="A234">
            <v>230</v>
          </cell>
          <cell r="B234" t="str">
            <v>370306197104126418</v>
          </cell>
          <cell r="C234" t="str">
            <v>城东街道</v>
          </cell>
          <cell r="D234" t="str">
            <v>翡翠园社区</v>
          </cell>
          <cell r="E234" t="str">
            <v>钱勇</v>
          </cell>
          <cell r="F234" t="str">
            <v>370306197104126418</v>
          </cell>
        </row>
        <row r="234">
          <cell r="H234" t="str">
            <v>37030619******6418</v>
          </cell>
          <cell r="I234" t="str">
            <v>新城镇岗位</v>
          </cell>
          <cell r="J234">
            <v>4504</v>
          </cell>
          <cell r="K234">
            <v>4504</v>
          </cell>
          <cell r="L234">
            <v>360.32</v>
          </cell>
          <cell r="M234">
            <v>90.08</v>
          </cell>
          <cell r="N234">
            <v>13.51</v>
          </cell>
          <cell r="O234">
            <v>463.91</v>
          </cell>
          <cell r="P234">
            <v>720.64</v>
          </cell>
          <cell r="Q234">
            <v>360.32</v>
          </cell>
          <cell r="R234">
            <v>14.41</v>
          </cell>
          <cell r="S234">
            <v>31.53</v>
          </cell>
          <cell r="T234">
            <v>1126.9</v>
          </cell>
        </row>
        <row r="235">
          <cell r="A235">
            <v>231</v>
          </cell>
          <cell r="B235" t="str">
            <v>370304196802150012</v>
          </cell>
          <cell r="C235" t="str">
            <v>城东街道</v>
          </cell>
          <cell r="D235" t="str">
            <v>城中社区</v>
          </cell>
          <cell r="E235" t="str">
            <v>王惊涛</v>
          </cell>
          <cell r="F235" t="str">
            <v>370304196802150012</v>
          </cell>
        </row>
        <row r="235">
          <cell r="H235" t="str">
            <v>37030419******0012</v>
          </cell>
          <cell r="I235" t="str">
            <v>新城镇岗位</v>
          </cell>
          <cell r="J235">
            <v>4504</v>
          </cell>
          <cell r="K235">
            <v>4504</v>
          </cell>
          <cell r="L235">
            <v>360.32</v>
          </cell>
          <cell r="M235">
            <v>90.08</v>
          </cell>
          <cell r="N235">
            <v>13.51</v>
          </cell>
          <cell r="O235">
            <v>463.91</v>
          </cell>
          <cell r="P235">
            <v>720.64</v>
          </cell>
          <cell r="Q235">
            <v>360.32</v>
          </cell>
          <cell r="R235">
            <v>14.41</v>
          </cell>
          <cell r="S235">
            <v>31.53</v>
          </cell>
          <cell r="T235">
            <v>1126.9</v>
          </cell>
        </row>
        <row r="236">
          <cell r="A236">
            <v>232</v>
          </cell>
          <cell r="B236" t="str">
            <v>370304197803211328</v>
          </cell>
          <cell r="C236" t="str">
            <v>城东街道</v>
          </cell>
          <cell r="D236" t="str">
            <v>城中社区</v>
          </cell>
          <cell r="E236" t="str">
            <v>田琳琳</v>
          </cell>
          <cell r="F236" t="str">
            <v>370304197803211328</v>
          </cell>
        </row>
        <row r="236">
          <cell r="H236" t="str">
            <v>37030419******1328</v>
          </cell>
          <cell r="I236" t="str">
            <v>新城镇岗位</v>
          </cell>
          <cell r="J236">
            <v>4504</v>
          </cell>
          <cell r="K236">
            <v>4504</v>
          </cell>
          <cell r="L236">
            <v>360.32</v>
          </cell>
          <cell r="M236">
            <v>90.08</v>
          </cell>
          <cell r="N236">
            <v>13.51</v>
          </cell>
          <cell r="O236">
            <v>463.91</v>
          </cell>
          <cell r="P236">
            <v>720.64</v>
          </cell>
          <cell r="Q236">
            <v>360.32</v>
          </cell>
          <cell r="R236">
            <v>14.41</v>
          </cell>
          <cell r="S236">
            <v>31.53</v>
          </cell>
          <cell r="T236">
            <v>1126.9</v>
          </cell>
        </row>
        <row r="237">
          <cell r="A237">
            <v>233</v>
          </cell>
          <cell r="B237" t="str">
            <v>370304197711190646</v>
          </cell>
          <cell r="C237" t="str">
            <v>城东街道</v>
          </cell>
          <cell r="D237" t="str">
            <v>城中社区</v>
          </cell>
          <cell r="E237" t="str">
            <v>蒋方霞</v>
          </cell>
          <cell r="F237" t="str">
            <v>370304197711190646</v>
          </cell>
        </row>
        <row r="237">
          <cell r="H237" t="str">
            <v>37030419******0646</v>
          </cell>
          <cell r="I237" t="str">
            <v>新城镇岗位</v>
          </cell>
          <cell r="J237">
            <v>4504</v>
          </cell>
          <cell r="K237">
            <v>4504</v>
          </cell>
          <cell r="L237">
            <v>360.32</v>
          </cell>
          <cell r="M237">
            <v>90.08</v>
          </cell>
          <cell r="N237">
            <v>13.51</v>
          </cell>
          <cell r="O237">
            <v>463.91</v>
          </cell>
          <cell r="P237">
            <v>720.64</v>
          </cell>
          <cell r="Q237">
            <v>360.32</v>
          </cell>
          <cell r="R237">
            <v>14.41</v>
          </cell>
          <cell r="S237">
            <v>31.53</v>
          </cell>
          <cell r="T237">
            <v>1126.9</v>
          </cell>
        </row>
        <row r="238">
          <cell r="A238">
            <v>234</v>
          </cell>
          <cell r="B238" t="str">
            <v>370304196609200014</v>
          </cell>
          <cell r="C238" t="str">
            <v>城东街道</v>
          </cell>
          <cell r="D238" t="str">
            <v>城中社区</v>
          </cell>
          <cell r="E238" t="str">
            <v>祝宜兴</v>
          </cell>
          <cell r="F238" t="str">
            <v>370304196609200014</v>
          </cell>
        </row>
        <row r="238">
          <cell r="H238" t="str">
            <v>37030419******0014</v>
          </cell>
          <cell r="I238" t="str">
            <v>新城镇岗位</v>
          </cell>
          <cell r="J238">
            <v>4504</v>
          </cell>
          <cell r="K238">
            <v>4504</v>
          </cell>
          <cell r="L238">
            <v>360.32</v>
          </cell>
          <cell r="M238">
            <v>90.08</v>
          </cell>
          <cell r="N238">
            <v>13.51</v>
          </cell>
          <cell r="O238">
            <v>463.91</v>
          </cell>
          <cell r="P238">
            <v>720.64</v>
          </cell>
          <cell r="Q238">
            <v>360.32</v>
          </cell>
          <cell r="R238">
            <v>14.41</v>
          </cell>
          <cell r="S238">
            <v>31.53</v>
          </cell>
          <cell r="T238">
            <v>1126.9</v>
          </cell>
        </row>
        <row r="239">
          <cell r="A239">
            <v>235</v>
          </cell>
          <cell r="B239" t="str">
            <v>370304197102020019</v>
          </cell>
          <cell r="C239" t="str">
            <v>城东街道</v>
          </cell>
          <cell r="D239" t="str">
            <v>城中社区</v>
          </cell>
          <cell r="E239" t="str">
            <v>赵元辉</v>
          </cell>
          <cell r="F239" t="str">
            <v>370304197102020019</v>
          </cell>
        </row>
        <row r="239">
          <cell r="H239" t="str">
            <v>37030419******0019</v>
          </cell>
          <cell r="I239" t="str">
            <v>新城镇岗位</v>
          </cell>
          <cell r="J239">
            <v>4504</v>
          </cell>
          <cell r="K239">
            <v>4504</v>
          </cell>
          <cell r="L239">
            <v>360.32</v>
          </cell>
          <cell r="M239">
            <v>90.08</v>
          </cell>
          <cell r="N239">
            <v>13.51</v>
          </cell>
          <cell r="O239">
            <v>463.91</v>
          </cell>
          <cell r="P239">
            <v>720.64</v>
          </cell>
          <cell r="Q239">
            <v>360.32</v>
          </cell>
          <cell r="R239">
            <v>14.41</v>
          </cell>
          <cell r="S239">
            <v>31.53</v>
          </cell>
          <cell r="T239">
            <v>1126.9</v>
          </cell>
        </row>
        <row r="240">
          <cell r="A240">
            <v>236</v>
          </cell>
          <cell r="B240" t="str">
            <v>370304197808132725</v>
          </cell>
          <cell r="C240" t="str">
            <v>城东街道</v>
          </cell>
          <cell r="D240" t="str">
            <v>五龙社区</v>
          </cell>
          <cell r="E240" t="str">
            <v>舒莉莉</v>
          </cell>
          <cell r="F240" t="str">
            <v>370304197808132725</v>
          </cell>
        </row>
        <row r="240">
          <cell r="H240" t="str">
            <v>37030419******2725</v>
          </cell>
          <cell r="I240" t="str">
            <v>新城镇岗位</v>
          </cell>
          <cell r="J240">
            <v>4504</v>
          </cell>
          <cell r="K240">
            <v>4504</v>
          </cell>
          <cell r="L240">
            <v>360.32</v>
          </cell>
          <cell r="M240">
            <v>90.08</v>
          </cell>
          <cell r="N240">
            <v>13.51</v>
          </cell>
          <cell r="O240">
            <v>463.91</v>
          </cell>
          <cell r="P240">
            <v>720.64</v>
          </cell>
          <cell r="Q240">
            <v>360.32</v>
          </cell>
          <cell r="R240">
            <v>14.41</v>
          </cell>
          <cell r="S240">
            <v>31.53</v>
          </cell>
          <cell r="T240">
            <v>1126.9</v>
          </cell>
        </row>
        <row r="241">
          <cell r="A241">
            <v>237</v>
          </cell>
          <cell r="B241" t="str">
            <v>370304196802022715</v>
          </cell>
          <cell r="C241" t="str">
            <v>城东街道</v>
          </cell>
          <cell r="D241" t="str">
            <v>五龙社区</v>
          </cell>
          <cell r="E241" t="str">
            <v>郭伟</v>
          </cell>
          <cell r="F241" t="str">
            <v>370304196802022715</v>
          </cell>
        </row>
        <row r="241">
          <cell r="H241" t="str">
            <v>37030419******2715</v>
          </cell>
          <cell r="I241" t="str">
            <v>新城镇岗位</v>
          </cell>
          <cell r="J241">
            <v>4504</v>
          </cell>
          <cell r="K241">
            <v>4504</v>
          </cell>
          <cell r="L241">
            <v>360.32</v>
          </cell>
          <cell r="M241">
            <v>90.08</v>
          </cell>
          <cell r="N241">
            <v>13.51</v>
          </cell>
          <cell r="O241">
            <v>463.91</v>
          </cell>
          <cell r="P241">
            <v>720.64</v>
          </cell>
          <cell r="Q241">
            <v>360.32</v>
          </cell>
          <cell r="R241">
            <v>14.41</v>
          </cell>
          <cell r="S241">
            <v>31.53</v>
          </cell>
          <cell r="T241">
            <v>1126.9</v>
          </cell>
        </row>
        <row r="242">
          <cell r="A242">
            <v>238</v>
          </cell>
          <cell r="B242" t="str">
            <v>370304197004052519</v>
          </cell>
          <cell r="C242" t="str">
            <v>城东街道</v>
          </cell>
          <cell r="D242" t="str">
            <v>青龙山社区</v>
          </cell>
          <cell r="E242" t="str">
            <v>王昌敏</v>
          </cell>
          <cell r="F242" t="str">
            <v>370304197004052519</v>
          </cell>
        </row>
        <row r="242">
          <cell r="H242" t="str">
            <v>37030419******2519</v>
          </cell>
          <cell r="I242" t="str">
            <v>新城镇岗位</v>
          </cell>
          <cell r="J242">
            <v>4504</v>
          </cell>
          <cell r="K242">
            <v>4504</v>
          </cell>
          <cell r="L242">
            <v>360.32</v>
          </cell>
          <cell r="M242">
            <v>90.08</v>
          </cell>
          <cell r="N242">
            <v>13.51</v>
          </cell>
          <cell r="O242">
            <v>463.91</v>
          </cell>
          <cell r="P242">
            <v>720.64</v>
          </cell>
          <cell r="Q242">
            <v>360.32</v>
          </cell>
          <cell r="R242">
            <v>14.41</v>
          </cell>
          <cell r="S242">
            <v>31.53</v>
          </cell>
          <cell r="T242">
            <v>1126.9</v>
          </cell>
        </row>
        <row r="243">
          <cell r="A243">
            <v>239</v>
          </cell>
          <cell r="B243" t="str">
            <v>370304197304150014</v>
          </cell>
          <cell r="C243" t="str">
            <v>城东街道</v>
          </cell>
          <cell r="D243" t="str">
            <v>青龙山社区</v>
          </cell>
          <cell r="E243" t="str">
            <v>崔洪斌</v>
          </cell>
          <cell r="F243" t="str">
            <v>370304197304150014</v>
          </cell>
        </row>
        <row r="243">
          <cell r="H243" t="str">
            <v>37030419******0014</v>
          </cell>
          <cell r="I243" t="str">
            <v>新城镇岗位</v>
          </cell>
          <cell r="J243">
            <v>4504</v>
          </cell>
          <cell r="K243">
            <v>4504</v>
          </cell>
          <cell r="L243">
            <v>360.32</v>
          </cell>
          <cell r="M243">
            <v>90.08</v>
          </cell>
          <cell r="N243">
            <v>13.51</v>
          </cell>
          <cell r="O243">
            <v>463.91</v>
          </cell>
          <cell r="P243">
            <v>720.64</v>
          </cell>
          <cell r="Q243">
            <v>360.32</v>
          </cell>
          <cell r="R243">
            <v>14.41</v>
          </cell>
          <cell r="S243">
            <v>31.53</v>
          </cell>
          <cell r="T243">
            <v>1126.9</v>
          </cell>
        </row>
        <row r="244">
          <cell r="A244">
            <v>240</v>
          </cell>
          <cell r="B244" t="str">
            <v>370304197703040023</v>
          </cell>
          <cell r="C244" t="str">
            <v>城东街道</v>
          </cell>
          <cell r="D244" t="str">
            <v>青龙山社区</v>
          </cell>
          <cell r="E244" t="str">
            <v>郭杰</v>
          </cell>
          <cell r="F244" t="str">
            <v>370304197703040023</v>
          </cell>
        </row>
        <row r="244">
          <cell r="H244" t="str">
            <v>37030419******0023</v>
          </cell>
          <cell r="I244" t="str">
            <v>新城镇岗位</v>
          </cell>
          <cell r="J244">
            <v>4504</v>
          </cell>
          <cell r="K244">
            <v>4504</v>
          </cell>
          <cell r="L244">
            <v>360.32</v>
          </cell>
          <cell r="M244">
            <v>90.08</v>
          </cell>
          <cell r="N244">
            <v>13.51</v>
          </cell>
          <cell r="O244">
            <v>463.91</v>
          </cell>
          <cell r="P244">
            <v>720.64</v>
          </cell>
          <cell r="Q244">
            <v>360.32</v>
          </cell>
          <cell r="R244">
            <v>14.41</v>
          </cell>
          <cell r="S244">
            <v>31.53</v>
          </cell>
          <cell r="T244">
            <v>1126.9</v>
          </cell>
        </row>
        <row r="245">
          <cell r="A245">
            <v>241</v>
          </cell>
          <cell r="B245" t="str">
            <v>370304197102260012</v>
          </cell>
          <cell r="C245" t="str">
            <v>城东街道</v>
          </cell>
          <cell r="D245" t="str">
            <v>青龙山社区</v>
          </cell>
          <cell r="E245" t="str">
            <v>张雷</v>
          </cell>
          <cell r="F245" t="str">
            <v>370304197102260012</v>
          </cell>
        </row>
        <row r="245">
          <cell r="H245" t="str">
            <v>37030419******0012</v>
          </cell>
          <cell r="I245" t="str">
            <v>新城镇岗位</v>
          </cell>
          <cell r="J245">
            <v>4504</v>
          </cell>
          <cell r="K245">
            <v>4504</v>
          </cell>
          <cell r="L245">
            <v>360.32</v>
          </cell>
          <cell r="M245">
            <v>90.08</v>
          </cell>
          <cell r="N245">
            <v>13.51</v>
          </cell>
          <cell r="O245">
            <v>463.91</v>
          </cell>
          <cell r="P245">
            <v>720.64</v>
          </cell>
          <cell r="Q245">
            <v>360.32</v>
          </cell>
          <cell r="R245">
            <v>14.41</v>
          </cell>
          <cell r="S245">
            <v>31.53</v>
          </cell>
          <cell r="T245">
            <v>1126.9</v>
          </cell>
        </row>
        <row r="246">
          <cell r="A246">
            <v>242</v>
          </cell>
          <cell r="B246" t="str">
            <v>37030419801221472X</v>
          </cell>
          <cell r="C246" t="str">
            <v>城东街道</v>
          </cell>
          <cell r="D246" t="str">
            <v>青龙山社区</v>
          </cell>
          <cell r="E246" t="str">
            <v>翟媛媛</v>
          </cell>
          <cell r="F246" t="str">
            <v>37030419801221472X</v>
          </cell>
        </row>
        <row r="246">
          <cell r="H246" t="str">
            <v>37030419******472X</v>
          </cell>
          <cell r="I246" t="str">
            <v>新城镇岗位</v>
          </cell>
          <cell r="J246">
            <v>4504</v>
          </cell>
          <cell r="K246">
            <v>4504</v>
          </cell>
          <cell r="L246">
            <v>360.32</v>
          </cell>
          <cell r="M246">
            <v>90.08</v>
          </cell>
          <cell r="N246">
            <v>13.51</v>
          </cell>
          <cell r="O246">
            <v>463.91</v>
          </cell>
          <cell r="P246">
            <v>720.64</v>
          </cell>
          <cell r="Q246">
            <v>360.32</v>
          </cell>
          <cell r="R246">
            <v>14.41</v>
          </cell>
          <cell r="S246">
            <v>31.53</v>
          </cell>
          <cell r="T246">
            <v>1126.9</v>
          </cell>
        </row>
        <row r="247">
          <cell r="A247">
            <v>243</v>
          </cell>
          <cell r="B247" t="str">
            <v>370304197608236028</v>
          </cell>
          <cell r="C247" t="str">
            <v>城东街道</v>
          </cell>
          <cell r="D247" t="str">
            <v>大街社区</v>
          </cell>
          <cell r="E247" t="str">
            <v>阚方菊</v>
          </cell>
          <cell r="F247" t="str">
            <v>370304197608236028</v>
          </cell>
        </row>
        <row r="247">
          <cell r="H247" t="str">
            <v>37030419******6028</v>
          </cell>
          <cell r="I247" t="str">
            <v>新城镇岗位</v>
          </cell>
          <cell r="J247">
            <v>4504</v>
          </cell>
          <cell r="K247">
            <v>4504</v>
          </cell>
          <cell r="L247">
            <v>360.32</v>
          </cell>
          <cell r="M247">
            <v>90.08</v>
          </cell>
          <cell r="N247">
            <v>13.51</v>
          </cell>
          <cell r="O247">
            <v>463.91</v>
          </cell>
          <cell r="P247">
            <v>720.64</v>
          </cell>
          <cell r="Q247">
            <v>360.32</v>
          </cell>
          <cell r="R247">
            <v>14.41</v>
          </cell>
          <cell r="S247">
            <v>31.53</v>
          </cell>
          <cell r="T247">
            <v>1126.9</v>
          </cell>
        </row>
        <row r="248">
          <cell r="A248">
            <v>244</v>
          </cell>
          <cell r="B248" t="str">
            <v>37030419850907032X</v>
          </cell>
          <cell r="C248" t="str">
            <v>城东街道</v>
          </cell>
          <cell r="D248" t="str">
            <v>大街社区</v>
          </cell>
          <cell r="E248" t="str">
            <v>张树昭</v>
          </cell>
          <cell r="F248" t="str">
            <v>37030419850907032X</v>
          </cell>
        </row>
        <row r="248">
          <cell r="H248" t="str">
            <v>37030419******032X</v>
          </cell>
          <cell r="I248" t="str">
            <v>新城镇岗位</v>
          </cell>
          <cell r="J248">
            <v>4504</v>
          </cell>
          <cell r="K248">
            <v>4504</v>
          </cell>
          <cell r="L248">
            <v>360.32</v>
          </cell>
          <cell r="M248">
            <v>90.08</v>
          </cell>
          <cell r="N248">
            <v>13.51</v>
          </cell>
          <cell r="O248">
            <v>463.91</v>
          </cell>
          <cell r="P248">
            <v>720.64</v>
          </cell>
          <cell r="Q248">
            <v>360.32</v>
          </cell>
          <cell r="R248">
            <v>14.41</v>
          </cell>
          <cell r="S248">
            <v>31.53</v>
          </cell>
          <cell r="T248">
            <v>1126.9</v>
          </cell>
        </row>
        <row r="249">
          <cell r="A249">
            <v>245</v>
          </cell>
          <cell r="B249" t="str">
            <v>370304197004210011</v>
          </cell>
          <cell r="C249" t="str">
            <v>城东街道</v>
          </cell>
          <cell r="D249" t="str">
            <v>大街社区</v>
          </cell>
          <cell r="E249" t="str">
            <v>周博强</v>
          </cell>
          <cell r="F249" t="str">
            <v>370304197004210011</v>
          </cell>
        </row>
        <row r="249">
          <cell r="H249" t="str">
            <v>37030419******0011</v>
          </cell>
          <cell r="I249" t="str">
            <v>新城镇岗位</v>
          </cell>
          <cell r="J249">
            <v>4504</v>
          </cell>
          <cell r="K249">
            <v>4504</v>
          </cell>
          <cell r="L249">
            <v>360.32</v>
          </cell>
          <cell r="M249">
            <v>90.08</v>
          </cell>
          <cell r="N249">
            <v>13.51</v>
          </cell>
          <cell r="O249">
            <v>463.91</v>
          </cell>
          <cell r="P249">
            <v>720.64</v>
          </cell>
          <cell r="Q249">
            <v>360.32</v>
          </cell>
          <cell r="R249">
            <v>14.41</v>
          </cell>
          <cell r="S249">
            <v>31.53</v>
          </cell>
          <cell r="T249">
            <v>1126.9</v>
          </cell>
        </row>
        <row r="250">
          <cell r="A250">
            <v>246</v>
          </cell>
          <cell r="B250" t="str">
            <v>370304197301050317</v>
          </cell>
          <cell r="C250" t="str">
            <v>城东街道</v>
          </cell>
          <cell r="D250" t="str">
            <v>大街社区</v>
          </cell>
          <cell r="E250" t="str">
            <v>王文军</v>
          </cell>
          <cell r="F250" t="str">
            <v>370304197301050317</v>
          </cell>
        </row>
        <row r="250">
          <cell r="H250" t="str">
            <v>37030419******0317</v>
          </cell>
          <cell r="I250" t="str">
            <v>新城镇岗位</v>
          </cell>
          <cell r="J250">
            <v>4504</v>
          </cell>
          <cell r="K250">
            <v>4504</v>
          </cell>
          <cell r="L250">
            <v>360.32</v>
          </cell>
          <cell r="M250">
            <v>90.08</v>
          </cell>
          <cell r="N250">
            <v>13.51</v>
          </cell>
          <cell r="O250">
            <v>463.91</v>
          </cell>
          <cell r="P250">
            <v>720.64</v>
          </cell>
          <cell r="Q250">
            <v>360.32</v>
          </cell>
          <cell r="R250">
            <v>14.41</v>
          </cell>
          <cell r="S250">
            <v>31.53</v>
          </cell>
          <cell r="T250">
            <v>1126.9</v>
          </cell>
        </row>
        <row r="251">
          <cell r="A251">
            <v>247</v>
          </cell>
          <cell r="B251" t="str">
            <v>511321198408117487</v>
          </cell>
          <cell r="C251" t="str">
            <v>城东街道</v>
          </cell>
          <cell r="D251" t="str">
            <v>大街社区</v>
          </cell>
          <cell r="E251" t="str">
            <v>袁小容</v>
          </cell>
          <cell r="F251" t="str">
            <v>511321198408117487</v>
          </cell>
        </row>
        <row r="251">
          <cell r="H251" t="str">
            <v>51132119******7487</v>
          </cell>
          <cell r="I251" t="str">
            <v>新城镇岗位</v>
          </cell>
          <cell r="J251">
            <v>4504</v>
          </cell>
          <cell r="K251">
            <v>4504</v>
          </cell>
          <cell r="L251">
            <v>360.32</v>
          </cell>
          <cell r="M251">
            <v>90.08</v>
          </cell>
          <cell r="N251">
            <v>13.51</v>
          </cell>
          <cell r="O251">
            <v>463.91</v>
          </cell>
          <cell r="P251">
            <v>720.64</v>
          </cell>
          <cell r="Q251">
            <v>360.32</v>
          </cell>
          <cell r="R251">
            <v>14.41</v>
          </cell>
          <cell r="S251">
            <v>31.53</v>
          </cell>
          <cell r="T251">
            <v>1126.9</v>
          </cell>
        </row>
        <row r="252">
          <cell r="A252">
            <v>248</v>
          </cell>
          <cell r="B252" t="str">
            <v>370304196904020315</v>
          </cell>
          <cell r="C252" t="str">
            <v>城东街道</v>
          </cell>
          <cell r="D252" t="str">
            <v>大街社区</v>
          </cell>
          <cell r="E252" t="str">
            <v>许永庆</v>
          </cell>
          <cell r="F252" t="str">
            <v>370304196904020315</v>
          </cell>
        </row>
        <row r="252">
          <cell r="H252" t="str">
            <v>37030419******0315</v>
          </cell>
          <cell r="I252" t="str">
            <v>新城镇岗位</v>
          </cell>
          <cell r="J252">
            <v>4504</v>
          </cell>
          <cell r="K252">
            <v>4504</v>
          </cell>
          <cell r="L252">
            <v>360.32</v>
          </cell>
          <cell r="M252">
            <v>90.08</v>
          </cell>
          <cell r="N252">
            <v>13.51</v>
          </cell>
          <cell r="O252">
            <v>463.91</v>
          </cell>
          <cell r="P252">
            <v>720.64</v>
          </cell>
          <cell r="Q252">
            <v>360.32</v>
          </cell>
          <cell r="R252">
            <v>14.41</v>
          </cell>
          <cell r="S252">
            <v>31.53</v>
          </cell>
          <cell r="T252">
            <v>1126.9</v>
          </cell>
        </row>
        <row r="253">
          <cell r="A253">
            <v>249</v>
          </cell>
          <cell r="B253" t="str">
            <v>370304198005310326</v>
          </cell>
          <cell r="C253" t="str">
            <v>城东街道</v>
          </cell>
          <cell r="D253" t="str">
            <v>大街社区</v>
          </cell>
          <cell r="E253" t="str">
            <v>姬  莹</v>
          </cell>
          <cell r="F253" t="str">
            <v>370304198005310326</v>
          </cell>
        </row>
        <row r="253">
          <cell r="H253" t="str">
            <v>37030419******0326</v>
          </cell>
          <cell r="I253" t="str">
            <v>新城镇岗位</v>
          </cell>
          <cell r="J253">
            <v>4504</v>
          </cell>
          <cell r="K253">
            <v>4504</v>
          </cell>
          <cell r="L253">
            <v>360.32</v>
          </cell>
          <cell r="M253">
            <v>90.08</v>
          </cell>
          <cell r="N253">
            <v>13.51</v>
          </cell>
          <cell r="O253">
            <v>463.91</v>
          </cell>
          <cell r="P253">
            <v>720.64</v>
          </cell>
          <cell r="Q253">
            <v>360.32</v>
          </cell>
          <cell r="R253">
            <v>14.41</v>
          </cell>
          <cell r="S253">
            <v>31.53</v>
          </cell>
          <cell r="T253">
            <v>1126.9</v>
          </cell>
        </row>
        <row r="254">
          <cell r="A254">
            <v>250</v>
          </cell>
          <cell r="B254" t="str">
            <v>370304197207040016</v>
          </cell>
          <cell r="C254" t="str">
            <v>城东街道</v>
          </cell>
          <cell r="D254" t="str">
            <v>新泰山社区</v>
          </cell>
          <cell r="E254" t="str">
            <v>徐强</v>
          </cell>
          <cell r="F254" t="str">
            <v>370304197207040016</v>
          </cell>
        </row>
        <row r="254">
          <cell r="H254" t="str">
            <v>37030419******0016</v>
          </cell>
          <cell r="I254" t="str">
            <v>新城镇岗位</v>
          </cell>
          <cell r="J254">
            <v>4504</v>
          </cell>
          <cell r="K254">
            <v>4504</v>
          </cell>
          <cell r="L254">
            <v>360.32</v>
          </cell>
          <cell r="M254">
            <v>90.08</v>
          </cell>
          <cell r="N254">
            <v>13.51</v>
          </cell>
          <cell r="O254">
            <v>463.91</v>
          </cell>
          <cell r="P254">
            <v>720.64</v>
          </cell>
          <cell r="Q254">
            <v>360.32</v>
          </cell>
          <cell r="R254">
            <v>14.41</v>
          </cell>
          <cell r="S254">
            <v>31.53</v>
          </cell>
          <cell r="T254">
            <v>1126.9</v>
          </cell>
        </row>
        <row r="255">
          <cell r="A255">
            <v>251</v>
          </cell>
          <cell r="B255" t="str">
            <v>370304198311040061</v>
          </cell>
          <cell r="C255" t="str">
            <v>城东街道</v>
          </cell>
          <cell r="D255" t="str">
            <v>新泰山社区</v>
          </cell>
          <cell r="E255" t="str">
            <v>赵燕</v>
          </cell>
          <cell r="F255" t="str">
            <v>370304198311040061</v>
          </cell>
        </row>
        <row r="255">
          <cell r="H255" t="str">
            <v>37030419******0061</v>
          </cell>
          <cell r="I255" t="str">
            <v>新城镇岗位</v>
          </cell>
          <cell r="J255">
            <v>4504</v>
          </cell>
          <cell r="K255">
            <v>4504</v>
          </cell>
          <cell r="L255">
            <v>360.32</v>
          </cell>
          <cell r="M255">
            <v>90.08</v>
          </cell>
          <cell r="N255">
            <v>13.51</v>
          </cell>
          <cell r="O255">
            <v>463.91</v>
          </cell>
          <cell r="P255">
            <v>720.64</v>
          </cell>
          <cell r="Q255">
            <v>360.32</v>
          </cell>
          <cell r="R255">
            <v>14.41</v>
          </cell>
          <cell r="S255">
            <v>31.53</v>
          </cell>
          <cell r="T255">
            <v>1126.9</v>
          </cell>
        </row>
        <row r="256">
          <cell r="A256">
            <v>252</v>
          </cell>
          <cell r="B256" t="str">
            <v>370303196704161010</v>
          </cell>
          <cell r="C256" t="str">
            <v>城东街道</v>
          </cell>
          <cell r="D256" t="str">
            <v>新泰山社区</v>
          </cell>
          <cell r="E256" t="str">
            <v>侯军</v>
          </cell>
          <cell r="F256" t="str">
            <v>370303196704161010</v>
          </cell>
        </row>
        <row r="256">
          <cell r="H256" t="str">
            <v>37030319******1010</v>
          </cell>
          <cell r="I256" t="str">
            <v>新城镇岗位</v>
          </cell>
          <cell r="J256">
            <v>4504</v>
          </cell>
          <cell r="K256">
            <v>4504</v>
          </cell>
          <cell r="L256">
            <v>360.32</v>
          </cell>
          <cell r="M256">
            <v>90.08</v>
          </cell>
          <cell r="N256">
            <v>13.51</v>
          </cell>
          <cell r="O256">
            <v>463.91</v>
          </cell>
          <cell r="P256">
            <v>720.64</v>
          </cell>
          <cell r="Q256">
            <v>360.32</v>
          </cell>
          <cell r="R256">
            <v>14.41</v>
          </cell>
          <cell r="S256">
            <v>31.53</v>
          </cell>
          <cell r="T256">
            <v>1126.9</v>
          </cell>
        </row>
        <row r="257">
          <cell r="A257">
            <v>253</v>
          </cell>
          <cell r="B257" t="str">
            <v>370304197208171333</v>
          </cell>
          <cell r="C257" t="str">
            <v>城东街道</v>
          </cell>
          <cell r="D257" t="str">
            <v>新泰山社区</v>
          </cell>
          <cell r="E257" t="str">
            <v>孙磊</v>
          </cell>
          <cell r="F257" t="str">
            <v>370304197208171333</v>
          </cell>
        </row>
        <row r="257">
          <cell r="H257" t="str">
            <v>37030419******1333</v>
          </cell>
          <cell r="I257" t="str">
            <v>新城镇岗位</v>
          </cell>
          <cell r="J257">
            <v>4504</v>
          </cell>
          <cell r="K257">
            <v>4504</v>
          </cell>
          <cell r="L257">
            <v>360.32</v>
          </cell>
          <cell r="M257">
            <v>90.08</v>
          </cell>
          <cell r="N257">
            <v>13.51</v>
          </cell>
          <cell r="O257">
            <v>463.91</v>
          </cell>
          <cell r="P257">
            <v>720.64</v>
          </cell>
          <cell r="Q257">
            <v>360.32</v>
          </cell>
          <cell r="R257">
            <v>14.41</v>
          </cell>
          <cell r="S257">
            <v>31.53</v>
          </cell>
          <cell r="T257">
            <v>1126.9</v>
          </cell>
        </row>
        <row r="258">
          <cell r="A258">
            <v>254</v>
          </cell>
          <cell r="B258" t="str">
            <v>370304197708130028</v>
          </cell>
          <cell r="C258" t="str">
            <v>城东街道</v>
          </cell>
          <cell r="D258" t="str">
            <v>新泰山社区</v>
          </cell>
          <cell r="E258" t="str">
            <v>毕艳霞</v>
          </cell>
          <cell r="F258" t="str">
            <v>370304197708130028</v>
          </cell>
        </row>
        <row r="258">
          <cell r="H258" t="str">
            <v>37030419******0028</v>
          </cell>
          <cell r="I258" t="str">
            <v>新城镇岗位</v>
          </cell>
          <cell r="J258">
            <v>4504</v>
          </cell>
          <cell r="K258">
            <v>4504</v>
          </cell>
          <cell r="L258">
            <v>360.32</v>
          </cell>
          <cell r="M258">
            <v>90.08</v>
          </cell>
          <cell r="N258">
            <v>13.51</v>
          </cell>
          <cell r="O258">
            <v>463.91</v>
          </cell>
          <cell r="P258">
            <v>720.64</v>
          </cell>
          <cell r="Q258">
            <v>360.32</v>
          </cell>
          <cell r="R258">
            <v>14.41</v>
          </cell>
          <cell r="S258">
            <v>31.53</v>
          </cell>
          <cell r="T258">
            <v>1126.9</v>
          </cell>
        </row>
        <row r="259">
          <cell r="A259">
            <v>255</v>
          </cell>
          <cell r="B259" t="str">
            <v>370304197405251316</v>
          </cell>
          <cell r="C259" t="str">
            <v>城东街道</v>
          </cell>
          <cell r="D259" t="str">
            <v>新泰山社区</v>
          </cell>
          <cell r="E259" t="str">
            <v>徐春</v>
          </cell>
          <cell r="F259" t="str">
            <v>370304197405251316</v>
          </cell>
        </row>
        <row r="259">
          <cell r="H259" t="str">
            <v>37030419******1316</v>
          </cell>
          <cell r="I259" t="str">
            <v>新城镇岗位</v>
          </cell>
          <cell r="J259">
            <v>4504</v>
          </cell>
          <cell r="K259">
            <v>4504</v>
          </cell>
          <cell r="L259">
            <v>360.32</v>
          </cell>
          <cell r="M259">
            <v>90.08</v>
          </cell>
          <cell r="N259">
            <v>13.51</v>
          </cell>
          <cell r="O259">
            <v>463.91</v>
          </cell>
          <cell r="P259">
            <v>720.64</v>
          </cell>
          <cell r="Q259">
            <v>360.32</v>
          </cell>
          <cell r="R259">
            <v>14.41</v>
          </cell>
          <cell r="S259">
            <v>31.53</v>
          </cell>
          <cell r="T259">
            <v>1126.9</v>
          </cell>
        </row>
        <row r="260">
          <cell r="A260">
            <v>256</v>
          </cell>
          <cell r="B260" t="str">
            <v>370304197209240038</v>
          </cell>
          <cell r="C260" t="str">
            <v>城东街道</v>
          </cell>
          <cell r="D260" t="str">
            <v>新泰山社区</v>
          </cell>
          <cell r="E260" t="str">
            <v>赵勇</v>
          </cell>
          <cell r="F260" t="str">
            <v>370304197209240038</v>
          </cell>
        </row>
        <row r="260">
          <cell r="H260" t="str">
            <v>37030419******0038</v>
          </cell>
          <cell r="I260" t="str">
            <v>新城镇岗位</v>
          </cell>
          <cell r="J260">
            <v>4504</v>
          </cell>
          <cell r="K260">
            <v>4504</v>
          </cell>
          <cell r="L260">
            <v>360.32</v>
          </cell>
          <cell r="M260">
            <v>90.08</v>
          </cell>
          <cell r="N260">
            <v>13.51</v>
          </cell>
          <cell r="O260">
            <v>463.91</v>
          </cell>
          <cell r="P260">
            <v>720.64</v>
          </cell>
          <cell r="Q260">
            <v>360.32</v>
          </cell>
          <cell r="R260">
            <v>14.41</v>
          </cell>
          <cell r="S260">
            <v>31.53</v>
          </cell>
          <cell r="T260">
            <v>1126.9</v>
          </cell>
        </row>
        <row r="261">
          <cell r="A261">
            <v>257</v>
          </cell>
          <cell r="B261" t="str">
            <v>370304197710222722</v>
          </cell>
          <cell r="C261" t="str">
            <v>城东街道</v>
          </cell>
          <cell r="D261" t="str">
            <v>夏家庄社区</v>
          </cell>
          <cell r="E261" t="str">
            <v>李群</v>
          </cell>
          <cell r="F261" t="str">
            <v>370304197710222722</v>
          </cell>
        </row>
        <row r="261">
          <cell r="H261" t="str">
            <v>37030419******2722</v>
          </cell>
          <cell r="I261" t="str">
            <v>新城镇岗位</v>
          </cell>
          <cell r="J261">
            <v>4504</v>
          </cell>
          <cell r="K261">
            <v>4504</v>
          </cell>
          <cell r="L261">
            <v>360.32</v>
          </cell>
          <cell r="M261">
            <v>90.08</v>
          </cell>
          <cell r="N261">
            <v>13.51</v>
          </cell>
          <cell r="O261">
            <v>463.91</v>
          </cell>
          <cell r="P261">
            <v>720.64</v>
          </cell>
          <cell r="Q261">
            <v>360.32</v>
          </cell>
          <cell r="R261">
            <v>14.41</v>
          </cell>
          <cell r="S261">
            <v>31.53</v>
          </cell>
          <cell r="T261">
            <v>1126.9</v>
          </cell>
        </row>
        <row r="262">
          <cell r="A262">
            <v>258</v>
          </cell>
          <cell r="B262" t="str">
            <v>370304197005272716</v>
          </cell>
          <cell r="C262" t="str">
            <v>城东街道</v>
          </cell>
          <cell r="D262" t="str">
            <v>夏家庄社区</v>
          </cell>
          <cell r="E262" t="str">
            <v>毕思国</v>
          </cell>
          <cell r="F262" t="str">
            <v>370304197005272716</v>
          </cell>
        </row>
        <row r="262">
          <cell r="H262" t="str">
            <v>37030419******2716</v>
          </cell>
          <cell r="I262" t="str">
            <v>新城镇岗位</v>
          </cell>
          <cell r="J262">
            <v>4504</v>
          </cell>
          <cell r="K262">
            <v>4504</v>
          </cell>
          <cell r="L262">
            <v>360.32</v>
          </cell>
          <cell r="M262">
            <v>90.08</v>
          </cell>
          <cell r="N262">
            <v>13.51</v>
          </cell>
          <cell r="O262">
            <v>463.91</v>
          </cell>
          <cell r="P262">
            <v>720.64</v>
          </cell>
          <cell r="Q262">
            <v>360.32</v>
          </cell>
          <cell r="R262">
            <v>14.41</v>
          </cell>
          <cell r="S262">
            <v>31.53</v>
          </cell>
          <cell r="T262">
            <v>1126.9</v>
          </cell>
        </row>
        <row r="263">
          <cell r="A263">
            <v>259</v>
          </cell>
          <cell r="B263" t="str">
            <v>370304197105251314</v>
          </cell>
          <cell r="C263" t="str">
            <v>城东街道</v>
          </cell>
          <cell r="D263" t="str">
            <v>北岭社区</v>
          </cell>
          <cell r="E263" t="str">
            <v>孙亮</v>
          </cell>
          <cell r="F263" t="str">
            <v>370304197105251314</v>
          </cell>
        </row>
        <row r="263">
          <cell r="H263" t="str">
            <v>37030419******1314</v>
          </cell>
          <cell r="I263" t="str">
            <v>新城镇岗位</v>
          </cell>
          <cell r="J263">
            <v>4504</v>
          </cell>
          <cell r="K263">
            <v>4504</v>
          </cell>
          <cell r="L263">
            <v>360.32</v>
          </cell>
          <cell r="M263">
            <v>90.08</v>
          </cell>
          <cell r="N263">
            <v>13.51</v>
          </cell>
          <cell r="O263">
            <v>463.91</v>
          </cell>
          <cell r="P263">
            <v>720.64</v>
          </cell>
          <cell r="Q263">
            <v>360.32</v>
          </cell>
          <cell r="R263">
            <v>14.41</v>
          </cell>
          <cell r="S263">
            <v>31.53</v>
          </cell>
          <cell r="T263">
            <v>1126.9</v>
          </cell>
        </row>
        <row r="264">
          <cell r="A264">
            <v>260</v>
          </cell>
          <cell r="B264" t="str">
            <v>370302197802191449</v>
          </cell>
          <cell r="C264" t="str">
            <v>城东街道</v>
          </cell>
          <cell r="D264" t="str">
            <v>北岭社区</v>
          </cell>
          <cell r="E264" t="str">
            <v>苏静</v>
          </cell>
          <cell r="F264" t="str">
            <v>370302197802191449</v>
          </cell>
        </row>
        <row r="264">
          <cell r="H264" t="str">
            <v>37030219******1449</v>
          </cell>
          <cell r="I264" t="str">
            <v>新城镇岗位</v>
          </cell>
          <cell r="J264">
            <v>4504</v>
          </cell>
          <cell r="K264">
            <v>4504</v>
          </cell>
          <cell r="L264">
            <v>360.32</v>
          </cell>
          <cell r="M264">
            <v>90.08</v>
          </cell>
          <cell r="N264">
            <v>13.51</v>
          </cell>
          <cell r="O264">
            <v>463.91</v>
          </cell>
          <cell r="P264">
            <v>720.64</v>
          </cell>
          <cell r="Q264">
            <v>360.32</v>
          </cell>
          <cell r="R264">
            <v>14.41</v>
          </cell>
          <cell r="S264">
            <v>31.53</v>
          </cell>
          <cell r="T264">
            <v>1126.9</v>
          </cell>
        </row>
        <row r="265">
          <cell r="A265">
            <v>261</v>
          </cell>
          <cell r="B265" t="str">
            <v>37030419700815191X</v>
          </cell>
          <cell r="C265" t="str">
            <v>城东街道</v>
          </cell>
          <cell r="D265" t="str">
            <v>窝疃村</v>
          </cell>
          <cell r="E265" t="str">
            <v>付雷廷</v>
          </cell>
          <cell r="F265" t="str">
            <v>37030419700815191X</v>
          </cell>
        </row>
        <row r="265">
          <cell r="H265" t="str">
            <v>37030419******191X</v>
          </cell>
          <cell r="I265" t="str">
            <v>新城镇岗位</v>
          </cell>
          <cell r="J265">
            <v>4504</v>
          </cell>
          <cell r="K265">
            <v>4504</v>
          </cell>
          <cell r="L265">
            <v>360.32</v>
          </cell>
          <cell r="M265">
            <v>90.08</v>
          </cell>
          <cell r="N265">
            <v>13.51</v>
          </cell>
          <cell r="O265">
            <v>463.91</v>
          </cell>
          <cell r="P265">
            <v>720.64</v>
          </cell>
          <cell r="Q265">
            <v>360.32</v>
          </cell>
          <cell r="R265">
            <v>14.41</v>
          </cell>
          <cell r="S265">
            <v>31.53</v>
          </cell>
          <cell r="T265">
            <v>1126.9</v>
          </cell>
        </row>
        <row r="266">
          <cell r="A266">
            <v>262</v>
          </cell>
          <cell r="B266" t="str">
            <v>370304198105052715</v>
          </cell>
          <cell r="C266" t="str">
            <v>城东街道</v>
          </cell>
          <cell r="D266" t="str">
            <v>窝疃村</v>
          </cell>
          <cell r="E266" t="str">
            <v>崔鹏</v>
          </cell>
          <cell r="F266" t="str">
            <v>370304198105052715</v>
          </cell>
        </row>
        <row r="266">
          <cell r="H266" t="str">
            <v>37030419******2715</v>
          </cell>
          <cell r="I266" t="str">
            <v>新城镇岗位</v>
          </cell>
          <cell r="J266">
            <v>4504</v>
          </cell>
          <cell r="K266">
            <v>4504</v>
          </cell>
          <cell r="L266">
            <v>360.32</v>
          </cell>
          <cell r="M266">
            <v>90.08</v>
          </cell>
          <cell r="N266">
            <v>13.51</v>
          </cell>
          <cell r="O266">
            <v>463.91</v>
          </cell>
          <cell r="P266">
            <v>720.64</v>
          </cell>
          <cell r="Q266">
            <v>360.32</v>
          </cell>
          <cell r="R266">
            <v>14.41</v>
          </cell>
          <cell r="S266">
            <v>31.53</v>
          </cell>
          <cell r="T266">
            <v>1126.9</v>
          </cell>
        </row>
        <row r="267">
          <cell r="A267">
            <v>263</v>
          </cell>
          <cell r="B267" t="str">
            <v>370304197502122719</v>
          </cell>
          <cell r="C267" t="str">
            <v>城东街道</v>
          </cell>
          <cell r="D267" t="str">
            <v>后峪社区</v>
          </cell>
          <cell r="E267" t="str">
            <v>石军</v>
          </cell>
          <cell r="F267" t="str">
            <v>370304197502122719</v>
          </cell>
        </row>
        <row r="267">
          <cell r="H267" t="str">
            <v>37030419******2719</v>
          </cell>
          <cell r="I267" t="str">
            <v>新城镇岗位</v>
          </cell>
          <cell r="J267">
            <v>4504</v>
          </cell>
          <cell r="K267">
            <v>4504</v>
          </cell>
          <cell r="L267">
            <v>360.32</v>
          </cell>
          <cell r="M267">
            <v>90.08</v>
          </cell>
          <cell r="N267">
            <v>13.51</v>
          </cell>
          <cell r="O267">
            <v>463.91</v>
          </cell>
          <cell r="P267">
            <v>720.64</v>
          </cell>
          <cell r="Q267">
            <v>360.32</v>
          </cell>
          <cell r="R267">
            <v>14.41</v>
          </cell>
          <cell r="S267">
            <v>31.53</v>
          </cell>
          <cell r="T267">
            <v>1126.9</v>
          </cell>
        </row>
        <row r="268">
          <cell r="A268">
            <v>264</v>
          </cell>
          <cell r="B268" t="str">
            <v>370304197107022734</v>
          </cell>
          <cell r="C268" t="str">
            <v>城东街道</v>
          </cell>
          <cell r="D268" t="str">
            <v>后峪社区</v>
          </cell>
          <cell r="E268" t="str">
            <v>曲峰</v>
          </cell>
          <cell r="F268" t="str">
            <v>370304197107022734</v>
          </cell>
        </row>
        <row r="268">
          <cell r="H268" t="str">
            <v>37030419******2734</v>
          </cell>
          <cell r="I268" t="str">
            <v>新城镇岗位</v>
          </cell>
          <cell r="J268">
            <v>4504</v>
          </cell>
          <cell r="K268">
            <v>4504</v>
          </cell>
          <cell r="L268">
            <v>360.32</v>
          </cell>
          <cell r="M268">
            <v>90.08</v>
          </cell>
          <cell r="N268">
            <v>13.51</v>
          </cell>
          <cell r="O268">
            <v>463.91</v>
          </cell>
          <cell r="P268">
            <v>720.64</v>
          </cell>
          <cell r="Q268">
            <v>360.32</v>
          </cell>
          <cell r="R268">
            <v>14.41</v>
          </cell>
          <cell r="S268">
            <v>31.53</v>
          </cell>
          <cell r="T268">
            <v>1126.9</v>
          </cell>
        </row>
        <row r="269">
          <cell r="A269">
            <v>265</v>
          </cell>
          <cell r="B269" t="str">
            <v>370304197011072737</v>
          </cell>
          <cell r="C269" t="str">
            <v>城东街道</v>
          </cell>
          <cell r="D269" t="str">
            <v>后峪社区</v>
          </cell>
          <cell r="E269" t="str">
            <v>赵增锋</v>
          </cell>
          <cell r="F269" t="str">
            <v>370304197011072737</v>
          </cell>
        </row>
        <row r="269">
          <cell r="H269" t="str">
            <v>37030419******2737</v>
          </cell>
          <cell r="I269" t="str">
            <v>新城镇岗位</v>
          </cell>
          <cell r="J269">
            <v>4504</v>
          </cell>
          <cell r="K269">
            <v>4504</v>
          </cell>
          <cell r="L269">
            <v>360.32</v>
          </cell>
          <cell r="M269">
            <v>90.08</v>
          </cell>
          <cell r="N269">
            <v>13.51</v>
          </cell>
          <cell r="O269">
            <v>463.91</v>
          </cell>
          <cell r="P269">
            <v>720.64</v>
          </cell>
          <cell r="Q269">
            <v>360.32</v>
          </cell>
          <cell r="R269">
            <v>14.41</v>
          </cell>
          <cell r="S269">
            <v>31.53</v>
          </cell>
          <cell r="T269">
            <v>1126.9</v>
          </cell>
        </row>
        <row r="270">
          <cell r="A270">
            <v>266</v>
          </cell>
          <cell r="B270" t="str">
            <v>370304197506102715</v>
          </cell>
          <cell r="C270" t="str">
            <v>城东街道</v>
          </cell>
          <cell r="D270" t="str">
            <v>后峪社区</v>
          </cell>
          <cell r="E270" t="str">
            <v>周巍</v>
          </cell>
          <cell r="F270" t="str">
            <v>370304197506102715</v>
          </cell>
        </row>
        <row r="270">
          <cell r="H270" t="str">
            <v>37030419******2715</v>
          </cell>
          <cell r="I270" t="str">
            <v>新城镇岗位</v>
          </cell>
          <cell r="J270">
            <v>4504</v>
          </cell>
          <cell r="K270">
            <v>4504</v>
          </cell>
          <cell r="L270">
            <v>360.32</v>
          </cell>
          <cell r="M270">
            <v>90.08</v>
          </cell>
          <cell r="N270">
            <v>13.51</v>
          </cell>
          <cell r="O270">
            <v>463.91</v>
          </cell>
          <cell r="P270">
            <v>720.64</v>
          </cell>
          <cell r="Q270">
            <v>360.32</v>
          </cell>
          <cell r="R270">
            <v>14.41</v>
          </cell>
          <cell r="S270">
            <v>31.53</v>
          </cell>
          <cell r="T270">
            <v>1126.9</v>
          </cell>
        </row>
        <row r="271">
          <cell r="A271">
            <v>267</v>
          </cell>
          <cell r="B271" t="str">
            <v>370304197612272726</v>
          </cell>
          <cell r="C271" t="str">
            <v>城东街道</v>
          </cell>
          <cell r="D271" t="str">
            <v>后峪社区</v>
          </cell>
          <cell r="E271" t="str">
            <v>周丽群</v>
          </cell>
          <cell r="F271" t="str">
            <v>370304197612272726</v>
          </cell>
        </row>
        <row r="271">
          <cell r="H271" t="str">
            <v>37030419******2726</v>
          </cell>
          <cell r="I271" t="str">
            <v>新城镇岗位</v>
          </cell>
          <cell r="J271">
            <v>4504</v>
          </cell>
          <cell r="K271">
            <v>4504</v>
          </cell>
          <cell r="L271">
            <v>360.32</v>
          </cell>
          <cell r="M271">
            <v>90.08</v>
          </cell>
          <cell r="N271">
            <v>13.51</v>
          </cell>
          <cell r="O271">
            <v>463.91</v>
          </cell>
          <cell r="P271">
            <v>720.64</v>
          </cell>
          <cell r="Q271">
            <v>360.32</v>
          </cell>
          <cell r="R271">
            <v>14.41</v>
          </cell>
          <cell r="S271">
            <v>31.53</v>
          </cell>
          <cell r="T271">
            <v>1126.9</v>
          </cell>
        </row>
        <row r="272">
          <cell r="A272">
            <v>268</v>
          </cell>
          <cell r="B272" t="str">
            <v>37030419670203273X</v>
          </cell>
          <cell r="C272" t="str">
            <v>城东街道</v>
          </cell>
          <cell r="D272" t="str">
            <v>后峪社区</v>
          </cell>
          <cell r="E272" t="str">
            <v>赵增勇</v>
          </cell>
          <cell r="F272" t="str">
            <v>37030419670203273X</v>
          </cell>
        </row>
        <row r="272">
          <cell r="H272" t="str">
            <v>37030419******273X</v>
          </cell>
          <cell r="I272" t="str">
            <v>新城镇岗位</v>
          </cell>
          <cell r="J272">
            <v>4504</v>
          </cell>
          <cell r="K272">
            <v>4504</v>
          </cell>
          <cell r="L272">
            <v>360.32</v>
          </cell>
          <cell r="M272">
            <v>90.08</v>
          </cell>
          <cell r="N272">
            <v>13.51</v>
          </cell>
          <cell r="O272">
            <v>463.91</v>
          </cell>
          <cell r="P272">
            <v>720.64</v>
          </cell>
          <cell r="Q272">
            <v>360.32</v>
          </cell>
          <cell r="R272">
            <v>14.41</v>
          </cell>
          <cell r="S272">
            <v>31.53</v>
          </cell>
          <cell r="T272">
            <v>1126.9</v>
          </cell>
        </row>
        <row r="273">
          <cell r="A273">
            <v>269</v>
          </cell>
          <cell r="B273" t="str">
            <v>370304197909172742</v>
          </cell>
          <cell r="C273" t="str">
            <v>城东街道</v>
          </cell>
          <cell r="D273" t="str">
            <v>安上村</v>
          </cell>
          <cell r="E273" t="str">
            <v>张宁</v>
          </cell>
          <cell r="F273" t="str">
            <v>370304197909172742</v>
          </cell>
        </row>
        <row r="273">
          <cell r="H273" t="str">
            <v>37030419******2742</v>
          </cell>
          <cell r="I273" t="str">
            <v>新城镇岗位</v>
          </cell>
          <cell r="J273">
            <v>4504</v>
          </cell>
          <cell r="K273">
            <v>4504</v>
          </cell>
          <cell r="L273">
            <v>360.32</v>
          </cell>
          <cell r="M273">
            <v>90.08</v>
          </cell>
          <cell r="N273">
            <v>13.51</v>
          </cell>
          <cell r="O273">
            <v>463.91</v>
          </cell>
          <cell r="P273">
            <v>720.64</v>
          </cell>
          <cell r="Q273">
            <v>360.32</v>
          </cell>
          <cell r="R273">
            <v>14.41</v>
          </cell>
          <cell r="S273">
            <v>31.53</v>
          </cell>
          <cell r="T273">
            <v>1126.9</v>
          </cell>
        </row>
        <row r="274">
          <cell r="A274">
            <v>270</v>
          </cell>
          <cell r="B274" t="str">
            <v>370304197005172715</v>
          </cell>
          <cell r="C274" t="str">
            <v>城东街道</v>
          </cell>
          <cell r="D274" t="str">
            <v>安上村</v>
          </cell>
          <cell r="E274" t="str">
            <v>王茂博</v>
          </cell>
          <cell r="F274" t="str">
            <v>370304197005172715</v>
          </cell>
        </row>
        <row r="274">
          <cell r="H274" t="str">
            <v>37030419******2715</v>
          </cell>
          <cell r="I274" t="str">
            <v>新城镇岗位</v>
          </cell>
          <cell r="J274">
            <v>4504</v>
          </cell>
          <cell r="K274">
            <v>4504</v>
          </cell>
          <cell r="L274">
            <v>360.32</v>
          </cell>
          <cell r="M274">
            <v>90.08</v>
          </cell>
          <cell r="N274">
            <v>13.51</v>
          </cell>
          <cell r="O274">
            <v>463.91</v>
          </cell>
          <cell r="P274">
            <v>720.64</v>
          </cell>
          <cell r="Q274">
            <v>360.32</v>
          </cell>
          <cell r="R274">
            <v>14.41</v>
          </cell>
          <cell r="S274">
            <v>31.53</v>
          </cell>
          <cell r="T274">
            <v>1126.9</v>
          </cell>
        </row>
        <row r="275">
          <cell r="A275">
            <v>271</v>
          </cell>
          <cell r="B275" t="str">
            <v>370304198306070346</v>
          </cell>
          <cell r="C275" t="str">
            <v>城东街道</v>
          </cell>
          <cell r="D275" t="str">
            <v>峨嵋新村社区</v>
          </cell>
          <cell r="E275" t="str">
            <v>王媚媚</v>
          </cell>
          <cell r="F275" t="str">
            <v>370304198306070346</v>
          </cell>
        </row>
        <row r="275">
          <cell r="H275" t="str">
            <v>37030419******0346</v>
          </cell>
          <cell r="I275" t="str">
            <v>新城镇岗位</v>
          </cell>
          <cell r="J275">
            <v>4504</v>
          </cell>
          <cell r="K275">
            <v>4504</v>
          </cell>
          <cell r="L275">
            <v>360.32</v>
          </cell>
          <cell r="M275">
            <v>90.08</v>
          </cell>
          <cell r="N275">
            <v>13.51</v>
          </cell>
          <cell r="O275">
            <v>463.91</v>
          </cell>
          <cell r="P275">
            <v>720.64</v>
          </cell>
          <cell r="Q275">
            <v>360.32</v>
          </cell>
          <cell r="R275">
            <v>14.41</v>
          </cell>
          <cell r="S275">
            <v>31.53</v>
          </cell>
          <cell r="T275">
            <v>1126.9</v>
          </cell>
        </row>
        <row r="276">
          <cell r="A276">
            <v>272</v>
          </cell>
          <cell r="B276" t="str">
            <v>370303197107060611</v>
          </cell>
          <cell r="C276" t="str">
            <v>城东街道</v>
          </cell>
          <cell r="D276" t="str">
            <v>峨嵋新村社区</v>
          </cell>
          <cell r="E276" t="str">
            <v>毕永忠</v>
          </cell>
          <cell r="F276" t="str">
            <v>370303197107060611</v>
          </cell>
        </row>
        <row r="276">
          <cell r="H276" t="str">
            <v>37030319******0611</v>
          </cell>
          <cell r="I276" t="str">
            <v>新城镇岗位</v>
          </cell>
          <cell r="J276">
            <v>4504</v>
          </cell>
          <cell r="K276">
            <v>4504</v>
          </cell>
          <cell r="L276">
            <v>360.32</v>
          </cell>
          <cell r="M276">
            <v>90.08</v>
          </cell>
          <cell r="N276">
            <v>13.51</v>
          </cell>
          <cell r="O276">
            <v>463.91</v>
          </cell>
          <cell r="P276">
            <v>720.64</v>
          </cell>
          <cell r="Q276">
            <v>360.32</v>
          </cell>
          <cell r="R276">
            <v>14.41</v>
          </cell>
          <cell r="S276">
            <v>31.53</v>
          </cell>
          <cell r="T276">
            <v>1126.9</v>
          </cell>
        </row>
        <row r="277">
          <cell r="A277">
            <v>273</v>
          </cell>
          <cell r="B277" t="str">
            <v>370304197809224429</v>
          </cell>
          <cell r="C277" t="str">
            <v>城东街道</v>
          </cell>
          <cell r="D277" t="str">
            <v>峨嵋新村社区</v>
          </cell>
          <cell r="E277" t="str">
            <v>孙会</v>
          </cell>
          <cell r="F277" t="str">
            <v>370304197809224429</v>
          </cell>
        </row>
        <row r="277">
          <cell r="H277" t="str">
            <v>37030419******4429</v>
          </cell>
          <cell r="I277" t="str">
            <v>新城镇岗位</v>
          </cell>
          <cell r="J277">
            <v>4504</v>
          </cell>
          <cell r="K277">
            <v>4504</v>
          </cell>
          <cell r="L277">
            <v>360.32</v>
          </cell>
          <cell r="M277">
            <v>90.08</v>
          </cell>
          <cell r="N277">
            <v>13.51</v>
          </cell>
          <cell r="O277">
            <v>463.91</v>
          </cell>
          <cell r="P277">
            <v>720.64</v>
          </cell>
          <cell r="Q277">
            <v>360.32</v>
          </cell>
          <cell r="R277">
            <v>14.41</v>
          </cell>
          <cell r="S277">
            <v>31.53</v>
          </cell>
          <cell r="T277">
            <v>1126.9</v>
          </cell>
        </row>
        <row r="278">
          <cell r="A278">
            <v>274</v>
          </cell>
          <cell r="B278" t="str">
            <v>370304197505060314</v>
          </cell>
          <cell r="C278" t="str">
            <v>城东街道</v>
          </cell>
          <cell r="D278" t="str">
            <v>峨嵋新村社区</v>
          </cell>
          <cell r="E278" t="str">
            <v>崔涌</v>
          </cell>
          <cell r="F278" t="str">
            <v>370304197505060314</v>
          </cell>
        </row>
        <row r="278">
          <cell r="H278" t="str">
            <v>37030419******0314</v>
          </cell>
          <cell r="I278" t="str">
            <v>新城镇岗位</v>
          </cell>
          <cell r="J278">
            <v>4504</v>
          </cell>
          <cell r="K278">
            <v>4504</v>
          </cell>
          <cell r="L278">
            <v>360.32</v>
          </cell>
          <cell r="M278">
            <v>90.08</v>
          </cell>
          <cell r="N278">
            <v>13.51</v>
          </cell>
          <cell r="O278">
            <v>463.91</v>
          </cell>
          <cell r="P278">
            <v>720.64</v>
          </cell>
          <cell r="Q278">
            <v>360.32</v>
          </cell>
          <cell r="R278">
            <v>14.41</v>
          </cell>
          <cell r="S278">
            <v>31.53</v>
          </cell>
          <cell r="T278">
            <v>1126.9</v>
          </cell>
        </row>
        <row r="279">
          <cell r="A279">
            <v>275</v>
          </cell>
          <cell r="B279" t="str">
            <v>370304197705300036</v>
          </cell>
          <cell r="C279" t="str">
            <v>城东街道</v>
          </cell>
          <cell r="D279" t="str">
            <v>公平庄社区</v>
          </cell>
          <cell r="E279" t="str">
            <v>谢春健</v>
          </cell>
          <cell r="F279" t="str">
            <v>370304197705300036</v>
          </cell>
        </row>
        <row r="279">
          <cell r="H279" t="str">
            <v>37030419******0036</v>
          </cell>
          <cell r="I279" t="str">
            <v>新城镇岗位</v>
          </cell>
          <cell r="J279">
            <v>4504</v>
          </cell>
          <cell r="K279">
            <v>4504</v>
          </cell>
          <cell r="L279">
            <v>360.32</v>
          </cell>
          <cell r="M279">
            <v>90.08</v>
          </cell>
          <cell r="N279">
            <v>13.51</v>
          </cell>
          <cell r="O279">
            <v>463.91</v>
          </cell>
          <cell r="P279">
            <v>720.64</v>
          </cell>
          <cell r="Q279">
            <v>360.32</v>
          </cell>
          <cell r="R279">
            <v>14.41</v>
          </cell>
          <cell r="S279">
            <v>31.53</v>
          </cell>
          <cell r="T279">
            <v>1126.9</v>
          </cell>
        </row>
        <row r="280">
          <cell r="A280">
            <v>276</v>
          </cell>
          <cell r="B280" t="str">
            <v>370304197004060631</v>
          </cell>
          <cell r="C280" t="str">
            <v>城东街道</v>
          </cell>
          <cell r="D280" t="str">
            <v>公平庄社区</v>
          </cell>
          <cell r="E280" t="str">
            <v>李长征</v>
          </cell>
          <cell r="F280" t="str">
            <v>370304197004060631</v>
          </cell>
        </row>
        <row r="280">
          <cell r="H280" t="str">
            <v>37030419******0631</v>
          </cell>
          <cell r="I280" t="str">
            <v>新城镇岗位</v>
          </cell>
          <cell r="J280">
            <v>4504</v>
          </cell>
          <cell r="K280">
            <v>4504</v>
          </cell>
          <cell r="L280">
            <v>360.32</v>
          </cell>
          <cell r="M280">
            <v>90.08</v>
          </cell>
          <cell r="N280">
            <v>13.51</v>
          </cell>
          <cell r="O280">
            <v>463.91</v>
          </cell>
          <cell r="P280">
            <v>720.64</v>
          </cell>
          <cell r="Q280">
            <v>360.32</v>
          </cell>
          <cell r="R280">
            <v>14.41</v>
          </cell>
          <cell r="S280">
            <v>31.53</v>
          </cell>
          <cell r="T280">
            <v>1126.9</v>
          </cell>
        </row>
        <row r="281">
          <cell r="A281">
            <v>277</v>
          </cell>
          <cell r="B281" t="str">
            <v>370304197801250024</v>
          </cell>
          <cell r="C281" t="str">
            <v>城东街道</v>
          </cell>
          <cell r="D281" t="str">
            <v>公平庄社区</v>
          </cell>
          <cell r="E281" t="str">
            <v>胡静</v>
          </cell>
          <cell r="F281" t="str">
            <v>370304197801250024</v>
          </cell>
        </row>
        <row r="281">
          <cell r="H281" t="str">
            <v>37030419******0024</v>
          </cell>
          <cell r="I281" t="str">
            <v>新城镇岗位</v>
          </cell>
          <cell r="J281">
            <v>4504</v>
          </cell>
          <cell r="K281">
            <v>4504</v>
          </cell>
          <cell r="L281">
            <v>360.32</v>
          </cell>
          <cell r="M281">
            <v>90.08</v>
          </cell>
          <cell r="N281">
            <v>13.51</v>
          </cell>
          <cell r="O281">
            <v>463.91</v>
          </cell>
          <cell r="P281">
            <v>720.64</v>
          </cell>
          <cell r="Q281">
            <v>360.32</v>
          </cell>
          <cell r="R281">
            <v>14.41</v>
          </cell>
          <cell r="S281">
            <v>31.53</v>
          </cell>
          <cell r="T281">
            <v>1126.9</v>
          </cell>
        </row>
        <row r="282">
          <cell r="A282">
            <v>278</v>
          </cell>
          <cell r="B282" t="str">
            <v>370304197009170311</v>
          </cell>
          <cell r="C282" t="str">
            <v>城东街道</v>
          </cell>
          <cell r="D282" t="str">
            <v>大街社区</v>
          </cell>
          <cell r="E282" t="str">
            <v>宋爱君</v>
          </cell>
          <cell r="F282" t="str">
            <v>370304197009170311</v>
          </cell>
        </row>
        <row r="282">
          <cell r="H282" t="str">
            <v>37030419******0311</v>
          </cell>
          <cell r="I282" t="str">
            <v>新城镇岗位</v>
          </cell>
          <cell r="J282">
            <v>4504</v>
          </cell>
          <cell r="K282">
            <v>4504</v>
          </cell>
          <cell r="L282">
            <v>360.32</v>
          </cell>
          <cell r="M282">
            <v>90.08</v>
          </cell>
          <cell r="N282">
            <v>13.51</v>
          </cell>
          <cell r="O282">
            <v>463.91</v>
          </cell>
          <cell r="P282">
            <v>720.64</v>
          </cell>
          <cell r="Q282">
            <v>360.32</v>
          </cell>
          <cell r="R282">
            <v>14.41</v>
          </cell>
          <cell r="S282">
            <v>31.53</v>
          </cell>
          <cell r="T282">
            <v>1126.9</v>
          </cell>
        </row>
        <row r="283">
          <cell r="A283">
            <v>279</v>
          </cell>
          <cell r="B283" t="str">
            <v>370304199906100021</v>
          </cell>
          <cell r="C283" t="str">
            <v>城东街道</v>
          </cell>
          <cell r="D283" t="str">
            <v>城中社区</v>
          </cell>
          <cell r="E283" t="str">
            <v>蒋蓉蓉</v>
          </cell>
          <cell r="F283" t="str">
            <v>370304199906100021</v>
          </cell>
        </row>
        <row r="283">
          <cell r="H283" t="str">
            <v>37030419******0021</v>
          </cell>
          <cell r="I283" t="str">
            <v>新城镇岗位</v>
          </cell>
          <cell r="J283">
            <v>4504</v>
          </cell>
          <cell r="K283">
            <v>4504</v>
          </cell>
          <cell r="L283">
            <v>360.32</v>
          </cell>
          <cell r="M283">
            <v>90.08</v>
          </cell>
          <cell r="N283">
            <v>13.51</v>
          </cell>
          <cell r="O283">
            <v>463.91</v>
          </cell>
          <cell r="P283">
            <v>720.64</v>
          </cell>
          <cell r="Q283">
            <v>360.32</v>
          </cell>
          <cell r="R283">
            <v>14.41</v>
          </cell>
          <cell r="S283">
            <v>31.53</v>
          </cell>
          <cell r="T283">
            <v>1126.9</v>
          </cell>
        </row>
        <row r="284">
          <cell r="A284">
            <v>280</v>
          </cell>
          <cell r="B284" t="str">
            <v>370304197306135811</v>
          </cell>
          <cell r="C284" t="str">
            <v>池上镇</v>
          </cell>
          <cell r="D284" t="str">
            <v>东池村</v>
          </cell>
          <cell r="E284" t="str">
            <v>赵进</v>
          </cell>
          <cell r="F284" t="str">
            <v>370304197306135811</v>
          </cell>
        </row>
        <row r="284">
          <cell r="H284" t="str">
            <v>37030419******5811</v>
          </cell>
          <cell r="I284" t="str">
            <v>新城镇岗位</v>
          </cell>
          <cell r="J284">
            <v>4504</v>
          </cell>
          <cell r="K284">
            <v>4504</v>
          </cell>
          <cell r="L284">
            <v>360.32</v>
          </cell>
          <cell r="M284">
            <v>90.08</v>
          </cell>
          <cell r="N284">
            <v>13.51</v>
          </cell>
          <cell r="O284">
            <v>463.91</v>
          </cell>
          <cell r="P284">
            <v>720.64</v>
          </cell>
          <cell r="Q284">
            <v>360.32</v>
          </cell>
          <cell r="R284">
            <v>14.41</v>
          </cell>
          <cell r="S284">
            <v>31.53</v>
          </cell>
          <cell r="T284">
            <v>1126.9</v>
          </cell>
        </row>
        <row r="285">
          <cell r="A285">
            <v>281</v>
          </cell>
          <cell r="B285" t="str">
            <v>370304198206294422</v>
          </cell>
          <cell r="C285" t="str">
            <v>池上镇</v>
          </cell>
          <cell r="D285" t="str">
            <v>东池村</v>
          </cell>
          <cell r="E285" t="str">
            <v>吕磊</v>
          </cell>
          <cell r="F285" t="str">
            <v>370304198206294422</v>
          </cell>
        </row>
        <row r="285">
          <cell r="H285" t="str">
            <v>37030419******4422</v>
          </cell>
          <cell r="I285" t="str">
            <v>新城镇岗位</v>
          </cell>
          <cell r="J285">
            <v>4504</v>
          </cell>
          <cell r="K285">
            <v>4504</v>
          </cell>
          <cell r="L285">
            <v>360.32</v>
          </cell>
          <cell r="M285">
            <v>90.08</v>
          </cell>
          <cell r="N285">
            <v>13.51</v>
          </cell>
          <cell r="O285">
            <v>463.91</v>
          </cell>
          <cell r="P285">
            <v>720.64</v>
          </cell>
          <cell r="Q285">
            <v>360.32</v>
          </cell>
          <cell r="R285">
            <v>14.41</v>
          </cell>
          <cell r="S285">
            <v>31.53</v>
          </cell>
          <cell r="T285">
            <v>1126.9</v>
          </cell>
        </row>
        <row r="286">
          <cell r="A286">
            <v>282</v>
          </cell>
          <cell r="B286" t="str">
            <v>370304197006175811</v>
          </cell>
          <cell r="C286" t="str">
            <v>池上镇</v>
          </cell>
          <cell r="D286" t="str">
            <v>西陈疃村</v>
          </cell>
          <cell r="E286" t="str">
            <v>王礼成</v>
          </cell>
          <cell r="F286" t="str">
            <v>370304197006175811</v>
          </cell>
        </row>
        <row r="286">
          <cell r="H286" t="str">
            <v>37030419******5811</v>
          </cell>
          <cell r="I286" t="str">
            <v>新城镇岗位</v>
          </cell>
          <cell r="J286">
            <v>4504</v>
          </cell>
          <cell r="K286">
            <v>4504</v>
          </cell>
          <cell r="L286">
            <v>360.32</v>
          </cell>
          <cell r="M286">
            <v>90.08</v>
          </cell>
          <cell r="N286">
            <v>13.51</v>
          </cell>
          <cell r="O286">
            <v>463.91</v>
          </cell>
          <cell r="P286">
            <v>720.64</v>
          </cell>
          <cell r="Q286">
            <v>360.32</v>
          </cell>
          <cell r="R286">
            <v>14.41</v>
          </cell>
          <cell r="S286">
            <v>31.53</v>
          </cell>
          <cell r="T286">
            <v>1126.9</v>
          </cell>
        </row>
        <row r="287">
          <cell r="A287">
            <v>283</v>
          </cell>
          <cell r="B287" t="str">
            <v>370304197508135836</v>
          </cell>
          <cell r="C287" t="str">
            <v>池上镇</v>
          </cell>
          <cell r="D287" t="str">
            <v>西陈疃村</v>
          </cell>
          <cell r="E287" t="str">
            <v>孟清泉</v>
          </cell>
          <cell r="F287" t="str">
            <v>370304197508135836</v>
          </cell>
        </row>
        <row r="287">
          <cell r="H287" t="str">
            <v>37030419******5836</v>
          </cell>
          <cell r="I287" t="str">
            <v>新城镇岗位</v>
          </cell>
          <cell r="J287">
            <v>4504</v>
          </cell>
          <cell r="K287">
            <v>4504</v>
          </cell>
          <cell r="L287">
            <v>360.32</v>
          </cell>
          <cell r="M287">
            <v>90.08</v>
          </cell>
          <cell r="N287">
            <v>13.51</v>
          </cell>
          <cell r="O287">
            <v>463.91</v>
          </cell>
          <cell r="P287">
            <v>720.64</v>
          </cell>
          <cell r="Q287">
            <v>360.32</v>
          </cell>
          <cell r="R287">
            <v>14.41</v>
          </cell>
          <cell r="S287">
            <v>31.53</v>
          </cell>
          <cell r="T287">
            <v>1126.9</v>
          </cell>
        </row>
        <row r="288">
          <cell r="A288">
            <v>284</v>
          </cell>
          <cell r="B288" t="str">
            <v>371202198204142647</v>
          </cell>
          <cell r="C288" t="str">
            <v>石马镇</v>
          </cell>
          <cell r="D288" t="str">
            <v>桥东村</v>
          </cell>
          <cell r="E288" t="str">
            <v>焦海丽</v>
          </cell>
          <cell r="F288" t="str">
            <v>371202198204142647</v>
          </cell>
        </row>
        <row r="288">
          <cell r="H288" t="str">
            <v>37120219******2647</v>
          </cell>
          <cell r="I288" t="str">
            <v>新城镇岗位</v>
          </cell>
          <cell r="J288">
            <v>4504</v>
          </cell>
          <cell r="K288">
            <v>4504</v>
          </cell>
          <cell r="L288">
            <v>360.32</v>
          </cell>
          <cell r="M288">
            <v>90.08</v>
          </cell>
          <cell r="N288">
            <v>13.51</v>
          </cell>
          <cell r="O288">
            <v>463.91</v>
          </cell>
          <cell r="P288">
            <v>720.64</v>
          </cell>
          <cell r="Q288">
            <v>360.32</v>
          </cell>
          <cell r="R288">
            <v>14.41</v>
          </cell>
          <cell r="S288">
            <v>31.53</v>
          </cell>
          <cell r="T288">
            <v>1126.9</v>
          </cell>
        </row>
        <row r="289">
          <cell r="A289">
            <v>285</v>
          </cell>
          <cell r="B289" t="str">
            <v>370304196802214418</v>
          </cell>
          <cell r="C289" t="str">
            <v>石马镇</v>
          </cell>
          <cell r="D289" t="str">
            <v>桥东村</v>
          </cell>
          <cell r="E289" t="str">
            <v>阎西贡</v>
          </cell>
          <cell r="F289" t="str">
            <v>370304196802214418</v>
          </cell>
        </row>
        <row r="289">
          <cell r="H289" t="str">
            <v>37030419******4418</v>
          </cell>
          <cell r="I289" t="str">
            <v>新城镇岗位</v>
          </cell>
          <cell r="J289">
            <v>4504</v>
          </cell>
          <cell r="K289">
            <v>4504</v>
          </cell>
          <cell r="L289">
            <v>360.32</v>
          </cell>
          <cell r="M289">
            <v>90.08</v>
          </cell>
          <cell r="N289">
            <v>13.51</v>
          </cell>
          <cell r="O289">
            <v>463.91</v>
          </cell>
          <cell r="P289">
            <v>720.64</v>
          </cell>
          <cell r="Q289">
            <v>360.32</v>
          </cell>
          <cell r="R289">
            <v>14.41</v>
          </cell>
          <cell r="S289">
            <v>31.53</v>
          </cell>
          <cell r="T289">
            <v>1126.9</v>
          </cell>
        </row>
        <row r="290">
          <cell r="A290">
            <v>286</v>
          </cell>
          <cell r="B290" t="str">
            <v>370304198203124727</v>
          </cell>
          <cell r="C290" t="str">
            <v>石马镇</v>
          </cell>
          <cell r="D290" t="str">
            <v>桥东村</v>
          </cell>
          <cell r="E290" t="str">
            <v>尹艳芳</v>
          </cell>
          <cell r="F290" t="str">
            <v>370304198203124727</v>
          </cell>
        </row>
        <row r="290">
          <cell r="H290" t="str">
            <v>37030419******4727</v>
          </cell>
          <cell r="I290" t="str">
            <v>新城镇岗位</v>
          </cell>
          <cell r="J290">
            <v>4504</v>
          </cell>
          <cell r="K290">
            <v>4504</v>
          </cell>
          <cell r="L290">
            <v>360.32</v>
          </cell>
          <cell r="M290">
            <v>90.08</v>
          </cell>
          <cell r="N290">
            <v>13.51</v>
          </cell>
          <cell r="O290">
            <v>463.91</v>
          </cell>
          <cell r="P290">
            <v>720.64</v>
          </cell>
          <cell r="Q290">
            <v>360.32</v>
          </cell>
          <cell r="R290">
            <v>14.41</v>
          </cell>
          <cell r="S290">
            <v>31.53</v>
          </cell>
          <cell r="T290">
            <v>1126.9</v>
          </cell>
        </row>
        <row r="291">
          <cell r="A291">
            <v>287</v>
          </cell>
          <cell r="B291" t="str">
            <v>370304197001134412</v>
          </cell>
          <cell r="C291" t="str">
            <v>石马镇</v>
          </cell>
          <cell r="D291" t="str">
            <v>桥东村</v>
          </cell>
          <cell r="E291" t="str">
            <v>孙登玲</v>
          </cell>
          <cell r="F291" t="str">
            <v>370304197001134412</v>
          </cell>
        </row>
        <row r="291">
          <cell r="H291" t="str">
            <v>37030419******4412</v>
          </cell>
          <cell r="I291" t="str">
            <v>新城镇岗位</v>
          </cell>
          <cell r="J291">
            <v>4504</v>
          </cell>
          <cell r="K291">
            <v>4504</v>
          </cell>
          <cell r="L291">
            <v>360.32</v>
          </cell>
          <cell r="M291">
            <v>90.08</v>
          </cell>
          <cell r="N291">
            <v>13.51</v>
          </cell>
          <cell r="O291">
            <v>463.91</v>
          </cell>
          <cell r="P291">
            <v>720.64</v>
          </cell>
          <cell r="Q291">
            <v>360.32</v>
          </cell>
          <cell r="R291">
            <v>14.41</v>
          </cell>
          <cell r="S291">
            <v>31.53</v>
          </cell>
          <cell r="T291">
            <v>1126.9</v>
          </cell>
        </row>
        <row r="292">
          <cell r="A292">
            <v>288</v>
          </cell>
          <cell r="B292" t="str">
            <v>370304198309164428</v>
          </cell>
          <cell r="C292" t="str">
            <v>石马镇</v>
          </cell>
          <cell r="D292" t="str">
            <v>芦家台</v>
          </cell>
          <cell r="E292" t="str">
            <v>张春香</v>
          </cell>
          <cell r="F292" t="str">
            <v>370304198309164428</v>
          </cell>
        </row>
        <row r="292">
          <cell r="H292" t="str">
            <v>37030419******4428</v>
          </cell>
          <cell r="I292" t="str">
            <v>新城镇岗位</v>
          </cell>
          <cell r="J292">
            <v>4504</v>
          </cell>
          <cell r="K292">
            <v>4504</v>
          </cell>
          <cell r="L292">
            <v>360.32</v>
          </cell>
          <cell r="M292">
            <v>90.08</v>
          </cell>
          <cell r="N292">
            <v>13.51</v>
          </cell>
          <cell r="O292">
            <v>463.91</v>
          </cell>
          <cell r="P292">
            <v>720.64</v>
          </cell>
          <cell r="Q292">
            <v>360.32</v>
          </cell>
          <cell r="R292">
            <v>14.41</v>
          </cell>
          <cell r="S292">
            <v>31.53</v>
          </cell>
          <cell r="T292">
            <v>1126.9</v>
          </cell>
        </row>
        <row r="293">
          <cell r="A293">
            <v>289</v>
          </cell>
          <cell r="B293" t="str">
            <v>370304196901294417</v>
          </cell>
          <cell r="C293" t="str">
            <v>石马镇</v>
          </cell>
          <cell r="D293" t="str">
            <v>芦家台</v>
          </cell>
          <cell r="E293" t="str">
            <v>张京利</v>
          </cell>
          <cell r="F293" t="str">
            <v>370304196901294417</v>
          </cell>
        </row>
        <row r="293">
          <cell r="H293" t="str">
            <v>37030419******4417</v>
          </cell>
          <cell r="I293" t="str">
            <v>新城镇岗位</v>
          </cell>
          <cell r="J293">
            <v>4504</v>
          </cell>
          <cell r="K293">
            <v>4504</v>
          </cell>
          <cell r="L293">
            <v>360.32</v>
          </cell>
          <cell r="M293">
            <v>90.08</v>
          </cell>
          <cell r="N293">
            <v>13.51</v>
          </cell>
          <cell r="O293">
            <v>463.91</v>
          </cell>
          <cell r="P293">
            <v>720.64</v>
          </cell>
          <cell r="Q293">
            <v>360.32</v>
          </cell>
          <cell r="R293">
            <v>14.41</v>
          </cell>
          <cell r="S293">
            <v>31.53</v>
          </cell>
          <cell r="T293">
            <v>1126.9</v>
          </cell>
        </row>
        <row r="294">
          <cell r="A294">
            <v>290</v>
          </cell>
          <cell r="B294" t="str">
            <v>370304196703214439</v>
          </cell>
          <cell r="C294" t="str">
            <v>石马镇</v>
          </cell>
          <cell r="D294" t="str">
            <v>芦家台</v>
          </cell>
          <cell r="E294" t="str">
            <v>田复军</v>
          </cell>
          <cell r="F294" t="str">
            <v>370304196703214439</v>
          </cell>
        </row>
        <row r="294">
          <cell r="H294" t="str">
            <v>37030419******4439</v>
          </cell>
          <cell r="I294" t="str">
            <v>新城镇岗位</v>
          </cell>
          <cell r="J294">
            <v>4504</v>
          </cell>
          <cell r="K294">
            <v>4504</v>
          </cell>
          <cell r="L294">
            <v>360.32</v>
          </cell>
          <cell r="M294">
            <v>90.08</v>
          </cell>
          <cell r="N294">
            <v>13.51</v>
          </cell>
          <cell r="O294">
            <v>463.91</v>
          </cell>
          <cell r="P294">
            <v>720.64</v>
          </cell>
          <cell r="Q294">
            <v>360.32</v>
          </cell>
          <cell r="R294">
            <v>14.41</v>
          </cell>
          <cell r="S294">
            <v>31.53</v>
          </cell>
          <cell r="T294">
            <v>1126.9</v>
          </cell>
        </row>
        <row r="295">
          <cell r="A295">
            <v>291</v>
          </cell>
          <cell r="B295" t="str">
            <v>370304197802074421</v>
          </cell>
          <cell r="C295" t="str">
            <v>石马镇</v>
          </cell>
          <cell r="D295" t="str">
            <v>东石村</v>
          </cell>
          <cell r="E295" t="str">
            <v>李金华</v>
          </cell>
          <cell r="F295" t="str">
            <v>370304197802074421</v>
          </cell>
        </row>
        <row r="295">
          <cell r="H295" t="str">
            <v>37030419******4421</v>
          </cell>
          <cell r="I295" t="str">
            <v>新城镇岗位</v>
          </cell>
          <cell r="J295">
            <v>4504</v>
          </cell>
          <cell r="K295">
            <v>4504</v>
          </cell>
          <cell r="L295">
            <v>360.32</v>
          </cell>
          <cell r="M295">
            <v>90.08</v>
          </cell>
          <cell r="N295">
            <v>13.51</v>
          </cell>
          <cell r="O295">
            <v>463.91</v>
          </cell>
          <cell r="P295">
            <v>720.64</v>
          </cell>
          <cell r="Q295">
            <v>360.32</v>
          </cell>
          <cell r="R295">
            <v>14.41</v>
          </cell>
          <cell r="S295">
            <v>31.53</v>
          </cell>
          <cell r="T295">
            <v>1126.9</v>
          </cell>
        </row>
        <row r="296">
          <cell r="A296">
            <v>292</v>
          </cell>
          <cell r="B296" t="str">
            <v>370304198501024484</v>
          </cell>
          <cell r="C296" t="str">
            <v>石马镇</v>
          </cell>
          <cell r="D296" t="str">
            <v>东石村</v>
          </cell>
          <cell r="E296" t="str">
            <v>刘小明</v>
          </cell>
          <cell r="F296" t="str">
            <v>370304198501024484</v>
          </cell>
        </row>
        <row r="296">
          <cell r="H296" t="str">
            <v>37030419******4484</v>
          </cell>
          <cell r="I296" t="str">
            <v>新城镇岗位</v>
          </cell>
          <cell r="J296">
            <v>4504</v>
          </cell>
          <cell r="K296">
            <v>4504</v>
          </cell>
          <cell r="L296">
            <v>360.32</v>
          </cell>
          <cell r="M296">
            <v>90.08</v>
          </cell>
          <cell r="N296">
            <v>13.51</v>
          </cell>
          <cell r="O296">
            <v>463.91</v>
          </cell>
          <cell r="P296">
            <v>720.64</v>
          </cell>
          <cell r="Q296">
            <v>360.32</v>
          </cell>
          <cell r="R296">
            <v>14.41</v>
          </cell>
          <cell r="S296">
            <v>31.53</v>
          </cell>
          <cell r="T296">
            <v>1126.9</v>
          </cell>
        </row>
        <row r="297">
          <cell r="A297">
            <v>293</v>
          </cell>
          <cell r="B297" t="str">
            <v>370304198001134724</v>
          </cell>
          <cell r="C297" t="str">
            <v>石马镇</v>
          </cell>
          <cell r="D297" t="str">
            <v>蛟龙村</v>
          </cell>
          <cell r="E297" t="str">
            <v>魏淑红</v>
          </cell>
          <cell r="F297" t="str">
            <v>370304198001134724</v>
          </cell>
        </row>
        <row r="297">
          <cell r="H297" t="str">
            <v>37030419******4724</v>
          </cell>
          <cell r="I297" t="str">
            <v>新城镇岗位</v>
          </cell>
          <cell r="J297">
            <v>4504</v>
          </cell>
          <cell r="K297">
            <v>4504</v>
          </cell>
          <cell r="L297">
            <v>360.32</v>
          </cell>
          <cell r="M297">
            <v>90.08</v>
          </cell>
          <cell r="N297">
            <v>13.51</v>
          </cell>
          <cell r="O297">
            <v>463.91</v>
          </cell>
          <cell r="P297">
            <v>720.64</v>
          </cell>
          <cell r="Q297">
            <v>360.32</v>
          </cell>
          <cell r="R297">
            <v>14.41</v>
          </cell>
          <cell r="S297">
            <v>31.53</v>
          </cell>
          <cell r="T297">
            <v>1126.9</v>
          </cell>
        </row>
        <row r="298">
          <cell r="A298">
            <v>294</v>
          </cell>
          <cell r="B298" t="str">
            <v>370304196705084412</v>
          </cell>
          <cell r="C298" t="str">
            <v>石马镇</v>
          </cell>
          <cell r="D298" t="str">
            <v>中石村</v>
          </cell>
          <cell r="E298" t="str">
            <v>谢元春</v>
          </cell>
          <cell r="F298" t="str">
            <v>370304196705084412</v>
          </cell>
        </row>
        <row r="298">
          <cell r="H298" t="str">
            <v>37030419******4412</v>
          </cell>
          <cell r="I298" t="str">
            <v>新城镇岗位</v>
          </cell>
          <cell r="J298">
            <v>4504</v>
          </cell>
          <cell r="K298">
            <v>4504</v>
          </cell>
          <cell r="L298">
            <v>360.32</v>
          </cell>
          <cell r="M298">
            <v>90.08</v>
          </cell>
          <cell r="N298">
            <v>13.51</v>
          </cell>
          <cell r="O298">
            <v>463.91</v>
          </cell>
          <cell r="P298">
            <v>720.64</v>
          </cell>
          <cell r="Q298">
            <v>360.32</v>
          </cell>
          <cell r="R298">
            <v>14.41</v>
          </cell>
          <cell r="S298">
            <v>31.53</v>
          </cell>
          <cell r="T298">
            <v>1126.9</v>
          </cell>
        </row>
        <row r="299">
          <cell r="A299">
            <v>295</v>
          </cell>
          <cell r="B299" t="str">
            <v>370304197707254424</v>
          </cell>
          <cell r="C299" t="str">
            <v>石马镇</v>
          </cell>
          <cell r="D299" t="str">
            <v>中石村</v>
          </cell>
          <cell r="E299" t="str">
            <v>谢艾红</v>
          </cell>
          <cell r="F299" t="str">
            <v>370304197707254424</v>
          </cell>
        </row>
        <row r="299">
          <cell r="H299" t="str">
            <v>37030419******4424</v>
          </cell>
          <cell r="I299" t="str">
            <v>新城镇岗位</v>
          </cell>
          <cell r="J299">
            <v>4504</v>
          </cell>
          <cell r="K299">
            <v>4504</v>
          </cell>
          <cell r="L299">
            <v>360.32</v>
          </cell>
          <cell r="M299">
            <v>90.08</v>
          </cell>
          <cell r="N299">
            <v>13.51</v>
          </cell>
          <cell r="O299">
            <v>463.91</v>
          </cell>
          <cell r="P299">
            <v>720.64</v>
          </cell>
          <cell r="Q299">
            <v>360.32</v>
          </cell>
          <cell r="R299">
            <v>14.41</v>
          </cell>
          <cell r="S299">
            <v>31.53</v>
          </cell>
          <cell r="T299">
            <v>1126.9</v>
          </cell>
        </row>
        <row r="300">
          <cell r="A300">
            <v>296</v>
          </cell>
          <cell r="B300" t="str">
            <v>370304196809204415</v>
          </cell>
          <cell r="C300" t="str">
            <v>石马镇</v>
          </cell>
          <cell r="D300" t="str">
            <v>中石村</v>
          </cell>
          <cell r="E300" t="str">
            <v>谢宜文</v>
          </cell>
          <cell r="F300" t="str">
            <v>370304196809204415</v>
          </cell>
        </row>
        <row r="300">
          <cell r="H300" t="str">
            <v>37030419******4415</v>
          </cell>
          <cell r="I300" t="str">
            <v>新城镇岗位</v>
          </cell>
          <cell r="J300">
            <v>4504</v>
          </cell>
          <cell r="K300">
            <v>4504</v>
          </cell>
          <cell r="L300">
            <v>360.32</v>
          </cell>
          <cell r="M300">
            <v>90.08</v>
          </cell>
          <cell r="N300">
            <v>13.51</v>
          </cell>
          <cell r="O300">
            <v>463.91</v>
          </cell>
          <cell r="P300">
            <v>720.64</v>
          </cell>
          <cell r="Q300">
            <v>360.32</v>
          </cell>
          <cell r="R300">
            <v>14.41</v>
          </cell>
          <cell r="S300">
            <v>31.53</v>
          </cell>
          <cell r="T300">
            <v>1126.9</v>
          </cell>
        </row>
        <row r="301">
          <cell r="A301">
            <v>297</v>
          </cell>
          <cell r="B301" t="str">
            <v>370304198012194423</v>
          </cell>
          <cell r="C301" t="str">
            <v>石马镇</v>
          </cell>
          <cell r="D301" t="str">
            <v>中石村</v>
          </cell>
          <cell r="E301" t="str">
            <v>于俊丽</v>
          </cell>
          <cell r="F301" t="str">
            <v>370304198012194423</v>
          </cell>
        </row>
        <row r="301">
          <cell r="H301" t="str">
            <v>37030419******4423</v>
          </cell>
          <cell r="I301" t="str">
            <v>新城镇岗位</v>
          </cell>
          <cell r="J301">
            <v>4504</v>
          </cell>
          <cell r="K301">
            <v>4504</v>
          </cell>
          <cell r="L301">
            <v>360.32</v>
          </cell>
          <cell r="M301">
            <v>90.08</v>
          </cell>
          <cell r="N301">
            <v>13.51</v>
          </cell>
          <cell r="O301">
            <v>463.91</v>
          </cell>
          <cell r="P301">
            <v>720.64</v>
          </cell>
          <cell r="Q301">
            <v>360.32</v>
          </cell>
          <cell r="R301">
            <v>14.41</v>
          </cell>
          <cell r="S301">
            <v>31.53</v>
          </cell>
          <cell r="T301">
            <v>1126.9</v>
          </cell>
        </row>
        <row r="302">
          <cell r="A302">
            <v>298</v>
          </cell>
          <cell r="B302" t="str">
            <v>370304197101084432</v>
          </cell>
          <cell r="C302" t="str">
            <v>石马镇</v>
          </cell>
          <cell r="D302" t="str">
            <v>桥东村</v>
          </cell>
          <cell r="E302" t="str">
            <v>孙波</v>
          </cell>
          <cell r="F302" t="str">
            <v>370304197101084432</v>
          </cell>
        </row>
        <row r="302">
          <cell r="H302" t="str">
            <v>37030419******4432</v>
          </cell>
          <cell r="I302" t="str">
            <v>新城镇岗位</v>
          </cell>
          <cell r="J302">
            <v>4504</v>
          </cell>
          <cell r="K302">
            <v>4504</v>
          </cell>
          <cell r="L302">
            <v>360.32</v>
          </cell>
          <cell r="M302">
            <v>90.08</v>
          </cell>
          <cell r="N302">
            <v>13.51</v>
          </cell>
          <cell r="O302">
            <v>463.91</v>
          </cell>
          <cell r="P302">
            <v>720.64</v>
          </cell>
          <cell r="Q302">
            <v>360.32</v>
          </cell>
          <cell r="R302">
            <v>14.41</v>
          </cell>
          <cell r="S302">
            <v>31.53</v>
          </cell>
          <cell r="T302">
            <v>1126.9</v>
          </cell>
        </row>
        <row r="303">
          <cell r="A303">
            <v>299</v>
          </cell>
          <cell r="B303" t="str">
            <v>370304196706284416</v>
          </cell>
          <cell r="C303" t="str">
            <v>石马镇</v>
          </cell>
          <cell r="D303" t="str">
            <v>桥东村</v>
          </cell>
          <cell r="E303" t="str">
            <v>孙建雷</v>
          </cell>
          <cell r="F303" t="str">
            <v>370304196706284416</v>
          </cell>
        </row>
        <row r="303">
          <cell r="H303" t="str">
            <v>37030419******4416</v>
          </cell>
          <cell r="I303" t="str">
            <v>新城镇岗位</v>
          </cell>
          <cell r="J303">
            <v>4504</v>
          </cell>
          <cell r="K303">
            <v>4504</v>
          </cell>
          <cell r="L303">
            <v>360.32</v>
          </cell>
          <cell r="M303">
            <v>90.08</v>
          </cell>
          <cell r="N303">
            <v>13.51</v>
          </cell>
          <cell r="O303">
            <v>463.91</v>
          </cell>
          <cell r="P303">
            <v>720.64</v>
          </cell>
          <cell r="Q303">
            <v>360.32</v>
          </cell>
          <cell r="R303">
            <v>14.41</v>
          </cell>
          <cell r="S303">
            <v>31.53</v>
          </cell>
          <cell r="T303">
            <v>1126.9</v>
          </cell>
        </row>
        <row r="304">
          <cell r="A304">
            <v>300</v>
          </cell>
          <cell r="B304" t="str">
            <v>370304196905074411</v>
          </cell>
          <cell r="C304" t="str">
            <v>石马镇</v>
          </cell>
          <cell r="D304" t="str">
            <v>中石村</v>
          </cell>
          <cell r="E304" t="str">
            <v>王全红</v>
          </cell>
          <cell r="F304" t="str">
            <v>370304196905074411</v>
          </cell>
        </row>
        <row r="304">
          <cell r="H304" t="str">
            <v>37030419******4411</v>
          </cell>
          <cell r="I304" t="str">
            <v>新城镇岗位</v>
          </cell>
          <cell r="J304">
            <v>4504</v>
          </cell>
          <cell r="K304">
            <v>4504</v>
          </cell>
          <cell r="L304">
            <v>360.32</v>
          </cell>
          <cell r="M304">
            <v>90.08</v>
          </cell>
          <cell r="N304">
            <v>13.51</v>
          </cell>
          <cell r="O304">
            <v>463.91</v>
          </cell>
          <cell r="P304">
            <v>720.64</v>
          </cell>
          <cell r="Q304">
            <v>360.32</v>
          </cell>
          <cell r="R304">
            <v>14.41</v>
          </cell>
          <cell r="S304">
            <v>31.53</v>
          </cell>
          <cell r="T304">
            <v>1126.9</v>
          </cell>
        </row>
        <row r="306">
          <cell r="A306" t="str">
            <v>合计</v>
          </cell>
        </row>
        <row r="306">
          <cell r="L306">
            <v>108096.000000001</v>
          </cell>
          <cell r="M306">
            <v>27024.0000000002</v>
          </cell>
          <cell r="N306">
            <v>4053.00000000003</v>
          </cell>
          <cell r="O306">
            <v>139173.000000001</v>
          </cell>
          <cell r="P306">
            <v>216192.000000002</v>
          </cell>
          <cell r="Q306">
            <v>108096.000000001</v>
          </cell>
          <cell r="R306">
            <v>4322.99999999998</v>
          </cell>
          <cell r="S306">
            <v>9459.00000000001</v>
          </cell>
          <cell r="T306">
            <v>338070.000000001</v>
          </cell>
        </row>
        <row r="307">
          <cell r="A307" t="str">
            <v>审批人：赵银发                                     审核人：孙燕                                            制表人：陈立杰</v>
          </cell>
        </row>
        <row r="307">
          <cell r="O307" t="str">
            <v>.</v>
          </cell>
        </row>
        <row r="307">
          <cell r="R307" t="str">
            <v>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月社保补贴"/>
      <sheetName val="考勤汇总表"/>
      <sheetName val="12月在岗人员岗位补贴原表"/>
      <sheetName val="打印"/>
      <sheetName val="人社报财政版"/>
      <sheetName val="人社报财政版 (正反面局长签字)"/>
      <sheetName val="公示表"/>
    </sheetNames>
    <sheetDataSet>
      <sheetData sheetId="0"/>
      <sheetData sheetId="1"/>
      <sheetData sheetId="2">
        <row r="1">
          <cell r="A1" t="str">
            <v>2025年（12）月份博山区城镇公益性岗位补贴明细表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</row>
        <row r="3">
          <cell r="H3" t="str">
            <v>身份证号码</v>
          </cell>
          <cell r="I3" t="str">
            <v>岗位名称</v>
          </cell>
          <cell r="J3" t="str">
            <v>岗位</v>
          </cell>
          <cell r="K3" t="str">
            <v>基础工资</v>
          </cell>
          <cell r="L3" t="str">
            <v>保险</v>
          </cell>
          <cell r="M3" t="str">
            <v>全月工资</v>
          </cell>
          <cell r="N3" t="str">
            <v>12月有效出勤天数</v>
          </cell>
          <cell r="O3" t="str">
            <v>12月实际出勤天数</v>
          </cell>
          <cell r="P3" t="str">
            <v>缺勤</v>
          </cell>
          <cell r="Q3" t="str">
            <v>12月实际补贴天数</v>
          </cell>
          <cell r="R3" t="str">
            <v>缺勤金额/天</v>
          </cell>
          <cell r="S3" t="str">
            <v>扣发补贴</v>
          </cell>
          <cell r="T3" t="str">
            <v>应发补贴</v>
          </cell>
        </row>
        <row r="4">
          <cell r="A4">
            <v>1</v>
          </cell>
          <cell r="B4" t="str">
            <v>370304197904285828</v>
          </cell>
          <cell r="C4" t="str">
            <v>池上镇</v>
          </cell>
          <cell r="D4" t="str">
            <v>西池村</v>
          </cell>
          <cell r="E4" t="str">
            <v>栾以春</v>
          </cell>
          <cell r="F4" t="str">
            <v>370304197904285828</v>
          </cell>
        </row>
        <row r="4">
          <cell r="H4" t="str">
            <v>37030419******5828</v>
          </cell>
          <cell r="I4" t="str">
            <v>新城镇岗位</v>
          </cell>
        </row>
        <row r="4">
          <cell r="K4">
            <v>2210</v>
          </cell>
          <cell r="L4">
            <v>463.91</v>
          </cell>
          <cell r="M4">
            <v>1746.09</v>
          </cell>
          <cell r="N4">
            <v>23</v>
          </cell>
          <cell r="O4">
            <v>23</v>
          </cell>
          <cell r="P4">
            <v>0</v>
          </cell>
          <cell r="Q4">
            <v>23</v>
          </cell>
          <cell r="R4">
            <v>96.1</v>
          </cell>
          <cell r="S4">
            <v>0</v>
          </cell>
          <cell r="T4">
            <v>1746.09</v>
          </cell>
        </row>
        <row r="5">
          <cell r="A5">
            <v>2</v>
          </cell>
          <cell r="B5" t="str">
            <v>370304198001251963</v>
          </cell>
          <cell r="C5" t="str">
            <v>八陡镇</v>
          </cell>
          <cell r="D5" t="str">
            <v>和平村</v>
          </cell>
          <cell r="E5" t="str">
            <v>张燕</v>
          </cell>
          <cell r="F5" t="str">
            <v>370304198001251963</v>
          </cell>
        </row>
        <row r="5">
          <cell r="H5" t="str">
            <v>37030419******1963</v>
          </cell>
          <cell r="I5" t="str">
            <v>新城镇岗位</v>
          </cell>
        </row>
        <row r="5">
          <cell r="K5">
            <v>2210</v>
          </cell>
          <cell r="L5">
            <v>463.91</v>
          </cell>
          <cell r="M5">
            <v>1746.09</v>
          </cell>
          <cell r="N5">
            <v>23</v>
          </cell>
          <cell r="O5">
            <v>23</v>
          </cell>
          <cell r="P5">
            <v>0</v>
          </cell>
          <cell r="Q5">
            <v>23</v>
          </cell>
          <cell r="R5">
            <v>96.1</v>
          </cell>
          <cell r="S5">
            <v>0</v>
          </cell>
          <cell r="T5">
            <v>1746.09</v>
          </cell>
        </row>
        <row r="6">
          <cell r="A6">
            <v>3</v>
          </cell>
          <cell r="B6" t="str">
            <v>370304198206071923</v>
          </cell>
          <cell r="C6" t="str">
            <v>八陡镇</v>
          </cell>
          <cell r="D6" t="str">
            <v>山机社区</v>
          </cell>
          <cell r="E6" t="str">
            <v>徐峰</v>
          </cell>
          <cell r="F6" t="str">
            <v>370304198206071923</v>
          </cell>
        </row>
        <row r="6">
          <cell r="H6" t="str">
            <v>37030419******1923</v>
          </cell>
          <cell r="I6" t="str">
            <v>新城镇岗位</v>
          </cell>
        </row>
        <row r="6">
          <cell r="K6">
            <v>2210</v>
          </cell>
          <cell r="L6">
            <v>463.91</v>
          </cell>
          <cell r="M6">
            <v>1746.09</v>
          </cell>
          <cell r="N6">
            <v>23</v>
          </cell>
          <cell r="O6">
            <v>23</v>
          </cell>
          <cell r="P6">
            <v>0</v>
          </cell>
          <cell r="Q6">
            <v>23</v>
          </cell>
          <cell r="R6">
            <v>96.1</v>
          </cell>
          <cell r="S6">
            <v>0</v>
          </cell>
          <cell r="T6">
            <v>1746.09</v>
          </cell>
        </row>
        <row r="7">
          <cell r="A7">
            <v>4</v>
          </cell>
          <cell r="B7" t="str">
            <v>370124197807103046</v>
          </cell>
          <cell r="C7" t="str">
            <v>白塔镇</v>
          </cell>
          <cell r="D7" t="str">
            <v>簸箕掌</v>
          </cell>
          <cell r="E7" t="str">
            <v>苏苓</v>
          </cell>
          <cell r="F7" t="str">
            <v>370124197807103046</v>
          </cell>
        </row>
        <row r="7">
          <cell r="H7" t="str">
            <v>37012419******3046</v>
          </cell>
          <cell r="I7" t="str">
            <v>新城镇岗位</v>
          </cell>
        </row>
        <row r="7">
          <cell r="K7">
            <v>2210</v>
          </cell>
          <cell r="L7">
            <v>463.91</v>
          </cell>
          <cell r="M7">
            <v>1746.09</v>
          </cell>
          <cell r="N7">
            <v>23</v>
          </cell>
          <cell r="O7">
            <v>23</v>
          </cell>
          <cell r="P7">
            <v>0</v>
          </cell>
          <cell r="Q7">
            <v>23</v>
          </cell>
          <cell r="R7">
            <v>96.1</v>
          </cell>
          <cell r="S7">
            <v>0</v>
          </cell>
          <cell r="T7">
            <v>1746.09</v>
          </cell>
        </row>
        <row r="8">
          <cell r="A8">
            <v>5</v>
          </cell>
          <cell r="B8" t="str">
            <v>370304198302256223</v>
          </cell>
          <cell r="C8" t="str">
            <v>白塔镇</v>
          </cell>
          <cell r="D8" t="str">
            <v>因阜</v>
          </cell>
          <cell r="E8" t="str">
            <v>王娜</v>
          </cell>
          <cell r="F8" t="str">
            <v>370304198302256223</v>
          </cell>
        </row>
        <row r="8">
          <cell r="H8" t="str">
            <v>37030419******6223</v>
          </cell>
          <cell r="I8" t="str">
            <v>新城镇岗位</v>
          </cell>
        </row>
        <row r="8">
          <cell r="K8">
            <v>2210</v>
          </cell>
          <cell r="L8">
            <v>463.91</v>
          </cell>
          <cell r="M8">
            <v>1746.09</v>
          </cell>
          <cell r="N8">
            <v>23</v>
          </cell>
          <cell r="O8">
            <v>23</v>
          </cell>
          <cell r="P8">
            <v>0</v>
          </cell>
          <cell r="Q8">
            <v>23</v>
          </cell>
          <cell r="R8">
            <v>96.1</v>
          </cell>
          <cell r="S8">
            <v>0</v>
          </cell>
          <cell r="T8">
            <v>1746.09</v>
          </cell>
        </row>
        <row r="9">
          <cell r="A9">
            <v>6</v>
          </cell>
          <cell r="B9" t="str">
            <v>370302199106234520</v>
          </cell>
          <cell r="C9" t="str">
            <v>城东街道</v>
          </cell>
          <cell r="D9" t="str">
            <v>东关社区</v>
          </cell>
          <cell r="E9" t="str">
            <v>郭慧</v>
          </cell>
          <cell r="F9" t="str">
            <v>370302199106234520</v>
          </cell>
        </row>
        <row r="9">
          <cell r="H9" t="str">
            <v>37030219******4520</v>
          </cell>
          <cell r="I9" t="str">
            <v>新城镇岗位</v>
          </cell>
        </row>
        <row r="9">
          <cell r="K9">
            <v>2210</v>
          </cell>
          <cell r="L9">
            <v>463.91</v>
          </cell>
          <cell r="M9">
            <v>1746.09</v>
          </cell>
          <cell r="N9">
            <v>23</v>
          </cell>
          <cell r="O9">
            <v>23</v>
          </cell>
          <cell r="P9">
            <v>0</v>
          </cell>
          <cell r="Q9">
            <v>23</v>
          </cell>
          <cell r="R9">
            <v>96.1</v>
          </cell>
          <cell r="S9">
            <v>0</v>
          </cell>
          <cell r="T9">
            <v>1746.09</v>
          </cell>
        </row>
        <row r="10">
          <cell r="A10">
            <v>7</v>
          </cell>
          <cell r="B10" t="str">
            <v>370304197703163728</v>
          </cell>
          <cell r="C10" t="str">
            <v>城西街道</v>
          </cell>
          <cell r="D10" t="str">
            <v>凤凰园</v>
          </cell>
          <cell r="E10" t="str">
            <v>王醒汝</v>
          </cell>
          <cell r="F10" t="str">
            <v>370304197703163728</v>
          </cell>
        </row>
        <row r="10">
          <cell r="H10" t="str">
            <v>37030419******3728</v>
          </cell>
          <cell r="I10" t="str">
            <v>新城镇岗位</v>
          </cell>
        </row>
        <row r="10">
          <cell r="K10">
            <v>2210</v>
          </cell>
          <cell r="L10">
            <v>463.91</v>
          </cell>
          <cell r="M10">
            <v>1746.09</v>
          </cell>
          <cell r="N10">
            <v>23</v>
          </cell>
          <cell r="O10">
            <v>23</v>
          </cell>
          <cell r="P10">
            <v>0</v>
          </cell>
          <cell r="Q10">
            <v>23</v>
          </cell>
          <cell r="R10">
            <v>96.1</v>
          </cell>
          <cell r="S10">
            <v>0</v>
          </cell>
          <cell r="T10">
            <v>1746.09</v>
          </cell>
        </row>
        <row r="11">
          <cell r="A11">
            <v>8</v>
          </cell>
          <cell r="B11" t="str">
            <v>370303197808054222</v>
          </cell>
          <cell r="C11" t="str">
            <v>城西街道</v>
          </cell>
          <cell r="D11" t="str">
            <v>四十亩地</v>
          </cell>
          <cell r="E11" t="str">
            <v>孙茜</v>
          </cell>
          <cell r="F11" t="str">
            <v>370303197808054222</v>
          </cell>
        </row>
        <row r="11">
          <cell r="H11" t="str">
            <v>37030319******4222</v>
          </cell>
          <cell r="I11" t="str">
            <v>新城镇岗位</v>
          </cell>
        </row>
        <row r="11">
          <cell r="K11">
            <v>2210</v>
          </cell>
          <cell r="L11">
            <v>463.91</v>
          </cell>
          <cell r="M11">
            <v>1746.09</v>
          </cell>
          <cell r="N11">
            <v>23</v>
          </cell>
          <cell r="O11">
            <v>23</v>
          </cell>
          <cell r="P11">
            <v>0</v>
          </cell>
          <cell r="Q11">
            <v>23</v>
          </cell>
          <cell r="R11">
            <v>96.1</v>
          </cell>
          <cell r="S11">
            <v>0</v>
          </cell>
          <cell r="T11">
            <v>1746.09</v>
          </cell>
        </row>
        <row r="12">
          <cell r="A12">
            <v>9</v>
          </cell>
          <cell r="B12" t="str">
            <v>370304196812131632</v>
          </cell>
          <cell r="C12" t="str">
            <v>山头街道</v>
          </cell>
          <cell r="D12" t="str">
            <v>古窑社区</v>
          </cell>
          <cell r="E12" t="str">
            <v>赵增国</v>
          </cell>
          <cell r="F12" t="str">
            <v>370304196812131632</v>
          </cell>
        </row>
        <row r="12">
          <cell r="H12" t="str">
            <v>37030419******1632</v>
          </cell>
          <cell r="I12" t="str">
            <v>新城镇岗位</v>
          </cell>
        </row>
        <row r="12">
          <cell r="K12">
            <v>2210</v>
          </cell>
          <cell r="L12">
            <v>463.91</v>
          </cell>
          <cell r="M12">
            <v>1746.09</v>
          </cell>
          <cell r="N12">
            <v>23</v>
          </cell>
          <cell r="O12">
            <v>23</v>
          </cell>
          <cell r="P12">
            <v>0</v>
          </cell>
          <cell r="Q12">
            <v>23</v>
          </cell>
          <cell r="R12">
            <v>96.1</v>
          </cell>
          <cell r="S12">
            <v>0</v>
          </cell>
          <cell r="T12">
            <v>1746.09</v>
          </cell>
        </row>
        <row r="13">
          <cell r="A13">
            <v>10</v>
          </cell>
          <cell r="B13" t="str">
            <v>37030419760415552X</v>
          </cell>
          <cell r="C13" t="str">
            <v>山头街道</v>
          </cell>
          <cell r="D13" t="str">
            <v>新博社区</v>
          </cell>
          <cell r="E13" t="str">
            <v>田芳</v>
          </cell>
          <cell r="F13" t="str">
            <v>37030419760415552X</v>
          </cell>
        </row>
        <row r="13">
          <cell r="H13" t="str">
            <v>37030419******552X</v>
          </cell>
          <cell r="I13" t="str">
            <v>新城镇岗位</v>
          </cell>
        </row>
        <row r="13">
          <cell r="K13">
            <v>2210</v>
          </cell>
          <cell r="L13">
            <v>463.91</v>
          </cell>
          <cell r="M13">
            <v>1746.09</v>
          </cell>
          <cell r="N13">
            <v>23</v>
          </cell>
          <cell r="O13">
            <v>23</v>
          </cell>
          <cell r="P13">
            <v>0</v>
          </cell>
          <cell r="Q13">
            <v>23</v>
          </cell>
          <cell r="R13">
            <v>96.1</v>
          </cell>
          <cell r="S13">
            <v>0</v>
          </cell>
          <cell r="T13">
            <v>1746.09</v>
          </cell>
        </row>
        <row r="14">
          <cell r="A14">
            <v>11</v>
          </cell>
          <cell r="B14" t="str">
            <v>370304198104264425</v>
          </cell>
          <cell r="C14" t="str">
            <v>石马镇</v>
          </cell>
          <cell r="D14" t="str">
            <v>东石村</v>
          </cell>
          <cell r="E14" t="str">
            <v>李新敬</v>
          </cell>
          <cell r="F14" t="str">
            <v>370304198104264425</v>
          </cell>
        </row>
        <row r="14">
          <cell r="H14" t="str">
            <v>37030419******4425</v>
          </cell>
          <cell r="I14" t="str">
            <v>新城镇岗位</v>
          </cell>
        </row>
        <row r="14">
          <cell r="K14">
            <v>2210</v>
          </cell>
          <cell r="L14">
            <v>463.91</v>
          </cell>
          <cell r="M14">
            <v>1746.09</v>
          </cell>
          <cell r="N14">
            <v>23</v>
          </cell>
          <cell r="O14">
            <v>23</v>
          </cell>
          <cell r="P14">
            <v>0</v>
          </cell>
          <cell r="Q14">
            <v>23</v>
          </cell>
          <cell r="R14">
            <v>96.1</v>
          </cell>
          <cell r="S14">
            <v>0</v>
          </cell>
          <cell r="T14">
            <v>1746.09</v>
          </cell>
        </row>
        <row r="15">
          <cell r="A15">
            <v>12</v>
          </cell>
          <cell r="B15" t="str">
            <v>370304197712126822</v>
          </cell>
          <cell r="C15" t="str">
            <v>域城镇</v>
          </cell>
          <cell r="D15" t="str">
            <v>柳域社区</v>
          </cell>
          <cell r="E15" t="str">
            <v>高玲</v>
          </cell>
          <cell r="F15" t="str">
            <v>370304197712126822</v>
          </cell>
        </row>
        <row r="15">
          <cell r="H15" t="str">
            <v>37030419******6822</v>
          </cell>
          <cell r="I15" t="str">
            <v>新城镇岗位</v>
          </cell>
        </row>
        <row r="15">
          <cell r="K15">
            <v>2210</v>
          </cell>
          <cell r="L15">
            <v>463.91</v>
          </cell>
          <cell r="M15">
            <v>1746.09</v>
          </cell>
          <cell r="N15">
            <v>23</v>
          </cell>
          <cell r="O15">
            <v>23</v>
          </cell>
          <cell r="P15">
            <v>0</v>
          </cell>
          <cell r="Q15">
            <v>23</v>
          </cell>
          <cell r="R15">
            <v>96.1</v>
          </cell>
          <cell r="S15">
            <v>0</v>
          </cell>
          <cell r="T15">
            <v>1746.09</v>
          </cell>
        </row>
        <row r="16">
          <cell r="A16">
            <v>13</v>
          </cell>
          <cell r="B16" t="str">
            <v>370304198205160625</v>
          </cell>
          <cell r="C16" t="str">
            <v>城东街道</v>
          </cell>
          <cell r="D16" t="str">
            <v>青龙山</v>
          </cell>
          <cell r="E16" t="str">
            <v>孙婷婷</v>
          </cell>
          <cell r="F16" t="str">
            <v>370304198205160625</v>
          </cell>
        </row>
        <row r="16">
          <cell r="H16" t="str">
            <v>37030419******0625</v>
          </cell>
          <cell r="I16" t="str">
            <v>新城镇岗位</v>
          </cell>
        </row>
        <row r="16">
          <cell r="K16">
            <v>2210</v>
          </cell>
          <cell r="L16">
            <v>463.91</v>
          </cell>
          <cell r="M16">
            <v>1746.09</v>
          </cell>
          <cell r="N16">
            <v>23</v>
          </cell>
          <cell r="O16">
            <v>23</v>
          </cell>
          <cell r="P16">
            <v>0</v>
          </cell>
          <cell r="Q16">
            <v>23</v>
          </cell>
          <cell r="R16">
            <v>96.1</v>
          </cell>
          <cell r="S16">
            <v>0</v>
          </cell>
          <cell r="T16">
            <v>1746.09</v>
          </cell>
        </row>
        <row r="17">
          <cell r="A17">
            <v>14</v>
          </cell>
          <cell r="B17" t="str">
            <v>370304198301055526</v>
          </cell>
          <cell r="C17" t="str">
            <v>博山镇</v>
          </cell>
          <cell r="D17" t="str">
            <v>南博山西村</v>
          </cell>
          <cell r="E17" t="str">
            <v>胡苹</v>
          </cell>
          <cell r="F17" t="str">
            <v>370304198301055526</v>
          </cell>
        </row>
        <row r="17">
          <cell r="H17" t="str">
            <v>37030419******5526</v>
          </cell>
          <cell r="I17" t="str">
            <v>新城镇岗位</v>
          </cell>
        </row>
        <row r="17">
          <cell r="K17">
            <v>2210</v>
          </cell>
          <cell r="L17">
            <v>463.91</v>
          </cell>
          <cell r="M17">
            <v>1746.09</v>
          </cell>
          <cell r="N17">
            <v>23</v>
          </cell>
          <cell r="O17">
            <v>23</v>
          </cell>
          <cell r="P17">
            <v>0</v>
          </cell>
          <cell r="Q17">
            <v>23</v>
          </cell>
          <cell r="R17">
            <v>96.1</v>
          </cell>
          <cell r="S17">
            <v>0</v>
          </cell>
          <cell r="T17">
            <v>1746.09</v>
          </cell>
        </row>
        <row r="18">
          <cell r="A18">
            <v>15</v>
          </cell>
          <cell r="B18" t="str">
            <v>422322198305102923</v>
          </cell>
          <cell r="C18" t="str">
            <v>博山镇</v>
          </cell>
          <cell r="D18" t="str">
            <v>南博山西村</v>
          </cell>
          <cell r="E18" t="str">
            <v>周友友</v>
          </cell>
          <cell r="F18" t="str">
            <v>422322198305102923</v>
          </cell>
        </row>
        <row r="18">
          <cell r="H18" t="str">
            <v>42232219******2923</v>
          </cell>
          <cell r="I18" t="str">
            <v>新城镇岗位</v>
          </cell>
        </row>
        <row r="18">
          <cell r="K18">
            <v>2210</v>
          </cell>
          <cell r="L18">
            <v>463.91</v>
          </cell>
          <cell r="M18">
            <v>1746.09</v>
          </cell>
          <cell r="N18">
            <v>23</v>
          </cell>
          <cell r="O18">
            <v>23</v>
          </cell>
          <cell r="P18">
            <v>0</v>
          </cell>
          <cell r="Q18">
            <v>23</v>
          </cell>
          <cell r="R18">
            <v>96.1</v>
          </cell>
          <cell r="S18">
            <v>0</v>
          </cell>
          <cell r="T18">
            <v>1746.09</v>
          </cell>
        </row>
        <row r="19">
          <cell r="A19">
            <v>16</v>
          </cell>
          <cell r="B19" t="str">
            <v>370304198206145822</v>
          </cell>
          <cell r="C19" t="str">
            <v>池上镇</v>
          </cell>
          <cell r="D19" t="str">
            <v>小里村</v>
          </cell>
          <cell r="E19" t="str">
            <v>孟芹</v>
          </cell>
          <cell r="F19" t="str">
            <v>370304198206145822</v>
          </cell>
        </row>
        <row r="19">
          <cell r="H19" t="str">
            <v>37030419******5822</v>
          </cell>
          <cell r="I19" t="str">
            <v>新城镇岗位</v>
          </cell>
        </row>
        <row r="19">
          <cell r="K19">
            <v>2210</v>
          </cell>
          <cell r="L19">
            <v>463.91</v>
          </cell>
          <cell r="M19">
            <v>1746.09</v>
          </cell>
          <cell r="N19">
            <v>23</v>
          </cell>
          <cell r="O19">
            <v>23</v>
          </cell>
          <cell r="P19">
            <v>0</v>
          </cell>
          <cell r="Q19">
            <v>23</v>
          </cell>
          <cell r="R19">
            <v>96.1</v>
          </cell>
          <cell r="S19">
            <v>0</v>
          </cell>
          <cell r="T19">
            <v>1746.09</v>
          </cell>
        </row>
        <row r="20">
          <cell r="A20">
            <v>17</v>
          </cell>
          <cell r="B20" t="str">
            <v>370304196810251016</v>
          </cell>
          <cell r="C20" t="str">
            <v>山头街道</v>
          </cell>
          <cell r="D20" t="str">
            <v>水印蓝山社区</v>
          </cell>
          <cell r="E20" t="str">
            <v>周军</v>
          </cell>
          <cell r="F20" t="str">
            <v>370304196810251016</v>
          </cell>
        </row>
        <row r="20">
          <cell r="H20" t="str">
            <v>37030419******1016</v>
          </cell>
          <cell r="I20" t="str">
            <v>新城镇岗位</v>
          </cell>
        </row>
        <row r="20">
          <cell r="K20">
            <v>2210</v>
          </cell>
          <cell r="L20">
            <v>463.91</v>
          </cell>
          <cell r="M20">
            <v>1746.09</v>
          </cell>
          <cell r="N20">
            <v>23</v>
          </cell>
          <cell r="O20">
            <v>23</v>
          </cell>
          <cell r="P20">
            <v>0</v>
          </cell>
          <cell r="Q20">
            <v>23</v>
          </cell>
          <cell r="R20">
            <v>96.1</v>
          </cell>
          <cell r="S20">
            <v>0</v>
          </cell>
          <cell r="T20">
            <v>1746.09</v>
          </cell>
        </row>
        <row r="21">
          <cell r="A21">
            <v>18</v>
          </cell>
          <cell r="B21" t="str">
            <v>370304196902151338</v>
          </cell>
          <cell r="C21" t="str">
            <v>山头街道</v>
          </cell>
          <cell r="D21" t="str">
            <v>水印蓝山社区</v>
          </cell>
          <cell r="E21" t="str">
            <v>刘国喜</v>
          </cell>
          <cell r="F21" t="str">
            <v>370304196902151338</v>
          </cell>
        </row>
        <row r="21">
          <cell r="H21" t="str">
            <v>37030419******1338</v>
          </cell>
          <cell r="I21" t="str">
            <v>新城镇岗位</v>
          </cell>
        </row>
        <row r="21">
          <cell r="K21">
            <v>2210</v>
          </cell>
          <cell r="L21">
            <v>463.91</v>
          </cell>
          <cell r="M21">
            <v>1746.09</v>
          </cell>
          <cell r="N21">
            <v>23</v>
          </cell>
          <cell r="O21">
            <v>23</v>
          </cell>
          <cell r="P21">
            <v>0</v>
          </cell>
          <cell r="Q21">
            <v>23</v>
          </cell>
          <cell r="R21">
            <v>96.1</v>
          </cell>
          <cell r="S21">
            <v>0</v>
          </cell>
          <cell r="T21">
            <v>1746.09</v>
          </cell>
        </row>
        <row r="22">
          <cell r="A22">
            <v>19</v>
          </cell>
          <cell r="B22" t="str">
            <v>370304197808094247</v>
          </cell>
          <cell r="C22" t="str">
            <v>山头街道</v>
          </cell>
          <cell r="D22" t="str">
            <v>水印蓝山社区</v>
          </cell>
          <cell r="E22" t="str">
            <v>范兵剑</v>
          </cell>
          <cell r="F22" t="str">
            <v>370304197808094247</v>
          </cell>
        </row>
        <row r="22">
          <cell r="H22" t="str">
            <v>37030419******4247</v>
          </cell>
          <cell r="I22" t="str">
            <v>新城镇岗位</v>
          </cell>
        </row>
        <row r="22">
          <cell r="K22">
            <v>2210</v>
          </cell>
          <cell r="L22">
            <v>463.91</v>
          </cell>
          <cell r="M22">
            <v>1746.09</v>
          </cell>
          <cell r="N22">
            <v>23</v>
          </cell>
          <cell r="O22">
            <v>23</v>
          </cell>
          <cell r="P22">
            <v>0</v>
          </cell>
          <cell r="Q22">
            <v>23</v>
          </cell>
          <cell r="R22">
            <v>96.1</v>
          </cell>
          <cell r="S22">
            <v>0</v>
          </cell>
          <cell r="T22">
            <v>1746.09</v>
          </cell>
        </row>
        <row r="23">
          <cell r="A23">
            <v>20</v>
          </cell>
          <cell r="B23" t="str">
            <v>370304198103051321</v>
          </cell>
          <cell r="C23" t="str">
            <v>山头街道</v>
          </cell>
          <cell r="D23" t="str">
            <v>水印蓝山社区</v>
          </cell>
          <cell r="E23" t="str">
            <v>赵赢</v>
          </cell>
          <cell r="F23" t="str">
            <v>370304198103051321</v>
          </cell>
        </row>
        <row r="23">
          <cell r="H23" t="str">
            <v>37030419******1321</v>
          </cell>
          <cell r="I23" t="str">
            <v>新城镇岗位</v>
          </cell>
        </row>
        <row r="23">
          <cell r="K23">
            <v>2210</v>
          </cell>
          <cell r="L23">
            <v>463.91</v>
          </cell>
          <cell r="M23">
            <v>1746.09</v>
          </cell>
          <cell r="N23">
            <v>23</v>
          </cell>
          <cell r="O23">
            <v>23</v>
          </cell>
          <cell r="P23">
            <v>0</v>
          </cell>
          <cell r="Q23">
            <v>23</v>
          </cell>
          <cell r="R23">
            <v>96.1</v>
          </cell>
          <cell r="S23">
            <v>0</v>
          </cell>
          <cell r="T23">
            <v>1746.09</v>
          </cell>
        </row>
        <row r="24">
          <cell r="A24">
            <v>21</v>
          </cell>
          <cell r="B24" t="str">
            <v>370304196802084211</v>
          </cell>
          <cell r="C24" t="str">
            <v>山头街道</v>
          </cell>
          <cell r="D24" t="str">
            <v>乐疃村</v>
          </cell>
          <cell r="E24" t="str">
            <v>孙天成</v>
          </cell>
          <cell r="F24" t="str">
            <v>370304196802084211</v>
          </cell>
        </row>
        <row r="24">
          <cell r="H24" t="str">
            <v>37030419******4211</v>
          </cell>
          <cell r="I24" t="str">
            <v>新城镇岗位</v>
          </cell>
        </row>
        <row r="24">
          <cell r="K24">
            <v>2210</v>
          </cell>
          <cell r="L24">
            <v>463.91</v>
          </cell>
          <cell r="M24">
            <v>1746.09</v>
          </cell>
          <cell r="N24">
            <v>23</v>
          </cell>
          <cell r="O24">
            <v>23</v>
          </cell>
          <cell r="P24">
            <v>0</v>
          </cell>
          <cell r="Q24">
            <v>23</v>
          </cell>
          <cell r="R24">
            <v>96.1</v>
          </cell>
          <cell r="S24">
            <v>0</v>
          </cell>
          <cell r="T24">
            <v>1746.09</v>
          </cell>
        </row>
        <row r="25">
          <cell r="A25">
            <v>22</v>
          </cell>
          <cell r="B25" t="str">
            <v>370304196901234211</v>
          </cell>
          <cell r="C25" t="str">
            <v>山头街道</v>
          </cell>
          <cell r="D25" t="str">
            <v>乐疃村</v>
          </cell>
          <cell r="E25" t="str">
            <v>范京峰</v>
          </cell>
          <cell r="F25" t="str">
            <v>370304196901234211</v>
          </cell>
        </row>
        <row r="25">
          <cell r="H25" t="str">
            <v>37030419******4211</v>
          </cell>
          <cell r="I25" t="str">
            <v>新城镇岗位</v>
          </cell>
        </row>
        <row r="25">
          <cell r="K25">
            <v>2210</v>
          </cell>
          <cell r="L25">
            <v>463.91</v>
          </cell>
          <cell r="M25">
            <v>1746.09</v>
          </cell>
          <cell r="N25">
            <v>23</v>
          </cell>
          <cell r="O25">
            <v>23</v>
          </cell>
          <cell r="P25">
            <v>0</v>
          </cell>
          <cell r="Q25">
            <v>23</v>
          </cell>
          <cell r="R25">
            <v>96.1</v>
          </cell>
          <cell r="S25">
            <v>0</v>
          </cell>
          <cell r="T25">
            <v>1746.09</v>
          </cell>
        </row>
        <row r="26">
          <cell r="A26">
            <v>23</v>
          </cell>
          <cell r="B26" t="str">
            <v>370304197103281333</v>
          </cell>
          <cell r="C26" t="str">
            <v>山头街道</v>
          </cell>
          <cell r="D26" t="str">
            <v>南神头村</v>
          </cell>
          <cell r="E26" t="str">
            <v>赵卫国</v>
          </cell>
          <cell r="F26" t="str">
            <v>370304197103281333</v>
          </cell>
        </row>
        <row r="26">
          <cell r="H26" t="str">
            <v>37030419******1333</v>
          </cell>
          <cell r="I26" t="str">
            <v>新城镇岗位</v>
          </cell>
        </row>
        <row r="26">
          <cell r="K26">
            <v>2210</v>
          </cell>
          <cell r="L26">
            <v>463.91</v>
          </cell>
          <cell r="M26">
            <v>1746.09</v>
          </cell>
          <cell r="N26">
            <v>23</v>
          </cell>
          <cell r="O26">
            <v>23</v>
          </cell>
          <cell r="P26">
            <v>0</v>
          </cell>
          <cell r="Q26">
            <v>23</v>
          </cell>
          <cell r="R26">
            <v>96.1</v>
          </cell>
          <cell r="S26">
            <v>0</v>
          </cell>
          <cell r="T26">
            <v>1746.09</v>
          </cell>
        </row>
        <row r="27">
          <cell r="A27">
            <v>24</v>
          </cell>
          <cell r="B27" t="str">
            <v>370304197102281614</v>
          </cell>
          <cell r="C27" t="str">
            <v>山头街道</v>
          </cell>
          <cell r="D27" t="str">
            <v>万松山社区</v>
          </cell>
          <cell r="E27" t="str">
            <v>蒋红卫</v>
          </cell>
          <cell r="F27" t="str">
            <v>370304197102281614</v>
          </cell>
        </row>
        <row r="27">
          <cell r="H27" t="str">
            <v>37030419******1614</v>
          </cell>
          <cell r="I27" t="str">
            <v>新城镇岗位</v>
          </cell>
        </row>
        <row r="27">
          <cell r="K27">
            <v>2210</v>
          </cell>
          <cell r="L27">
            <v>463.91</v>
          </cell>
          <cell r="M27">
            <v>1746.09</v>
          </cell>
          <cell r="N27">
            <v>23</v>
          </cell>
          <cell r="O27">
            <v>23</v>
          </cell>
          <cell r="P27">
            <v>0</v>
          </cell>
          <cell r="Q27">
            <v>23</v>
          </cell>
          <cell r="R27">
            <v>96.1</v>
          </cell>
          <cell r="S27">
            <v>0</v>
          </cell>
          <cell r="T27">
            <v>1746.09</v>
          </cell>
        </row>
        <row r="28">
          <cell r="A28">
            <v>25</v>
          </cell>
          <cell r="B28" t="str">
            <v>370304197010251637</v>
          </cell>
          <cell r="C28" t="str">
            <v>山头街道</v>
          </cell>
          <cell r="D28" t="str">
            <v>万松山社区</v>
          </cell>
          <cell r="E28" t="str">
            <v>侯蓬</v>
          </cell>
          <cell r="F28" t="str">
            <v>370304197010251637</v>
          </cell>
        </row>
        <row r="28">
          <cell r="H28" t="str">
            <v>37030419******1637</v>
          </cell>
          <cell r="I28" t="str">
            <v>新城镇岗位</v>
          </cell>
        </row>
        <row r="28">
          <cell r="K28">
            <v>2210</v>
          </cell>
          <cell r="L28">
            <v>463.91</v>
          </cell>
          <cell r="M28">
            <v>1746.09</v>
          </cell>
          <cell r="N28">
            <v>23</v>
          </cell>
          <cell r="O28">
            <v>23</v>
          </cell>
          <cell r="P28">
            <v>0</v>
          </cell>
          <cell r="Q28">
            <v>23</v>
          </cell>
          <cell r="R28">
            <v>96.1</v>
          </cell>
          <cell r="S28">
            <v>0</v>
          </cell>
          <cell r="T28">
            <v>1746.09</v>
          </cell>
        </row>
        <row r="29">
          <cell r="A29">
            <v>26</v>
          </cell>
          <cell r="B29" t="str">
            <v>370304196802131612</v>
          </cell>
          <cell r="C29" t="str">
            <v>山头街道</v>
          </cell>
          <cell r="D29" t="str">
            <v>万松山社区</v>
          </cell>
          <cell r="E29" t="str">
            <v>郭天红</v>
          </cell>
          <cell r="F29" t="str">
            <v>370304196802131612</v>
          </cell>
        </row>
        <row r="29">
          <cell r="H29" t="str">
            <v>37030419******1612</v>
          </cell>
          <cell r="I29" t="str">
            <v>新城镇岗位</v>
          </cell>
        </row>
        <row r="29">
          <cell r="K29">
            <v>2210</v>
          </cell>
          <cell r="L29">
            <v>463.91</v>
          </cell>
          <cell r="M29">
            <v>1746.09</v>
          </cell>
          <cell r="N29">
            <v>23</v>
          </cell>
          <cell r="O29">
            <v>23</v>
          </cell>
          <cell r="P29">
            <v>0</v>
          </cell>
          <cell r="Q29">
            <v>23</v>
          </cell>
          <cell r="R29">
            <v>96.1</v>
          </cell>
          <cell r="S29">
            <v>0</v>
          </cell>
          <cell r="T29">
            <v>1746.09</v>
          </cell>
        </row>
        <row r="30">
          <cell r="A30">
            <v>27</v>
          </cell>
          <cell r="B30" t="str">
            <v>370304197106261653</v>
          </cell>
          <cell r="C30" t="str">
            <v>山头街道</v>
          </cell>
          <cell r="D30" t="str">
            <v>万松山社区</v>
          </cell>
          <cell r="E30" t="str">
            <v>周星</v>
          </cell>
          <cell r="F30" t="str">
            <v>370304197106261653</v>
          </cell>
        </row>
        <row r="30">
          <cell r="H30" t="str">
            <v>37030419******1653</v>
          </cell>
          <cell r="I30" t="str">
            <v>新城镇岗位</v>
          </cell>
        </row>
        <row r="30">
          <cell r="K30">
            <v>2210</v>
          </cell>
          <cell r="L30">
            <v>463.91</v>
          </cell>
          <cell r="M30">
            <v>1746.09</v>
          </cell>
          <cell r="N30">
            <v>23</v>
          </cell>
          <cell r="O30">
            <v>23</v>
          </cell>
          <cell r="P30">
            <v>0</v>
          </cell>
          <cell r="Q30">
            <v>23</v>
          </cell>
          <cell r="R30">
            <v>96.1</v>
          </cell>
          <cell r="S30">
            <v>0</v>
          </cell>
          <cell r="T30">
            <v>1746.09</v>
          </cell>
        </row>
        <row r="31">
          <cell r="A31">
            <v>28</v>
          </cell>
          <cell r="B31" t="str">
            <v>370304196911261336</v>
          </cell>
          <cell r="C31" t="str">
            <v>山头街道</v>
          </cell>
          <cell r="D31" t="str">
            <v>颜山社区</v>
          </cell>
          <cell r="E31" t="str">
            <v>张纪义</v>
          </cell>
          <cell r="F31" t="str">
            <v>370304196911261336</v>
          </cell>
        </row>
        <row r="31">
          <cell r="H31" t="str">
            <v>37030419******1336</v>
          </cell>
          <cell r="I31" t="str">
            <v>新城镇岗位</v>
          </cell>
        </row>
        <row r="31">
          <cell r="K31">
            <v>2210</v>
          </cell>
          <cell r="L31">
            <v>463.91</v>
          </cell>
          <cell r="M31">
            <v>1746.09</v>
          </cell>
          <cell r="N31">
            <v>23</v>
          </cell>
          <cell r="O31">
            <v>23</v>
          </cell>
          <cell r="P31">
            <v>0</v>
          </cell>
          <cell r="Q31">
            <v>23</v>
          </cell>
          <cell r="R31">
            <v>96.1</v>
          </cell>
          <cell r="S31">
            <v>0</v>
          </cell>
          <cell r="T31">
            <v>1746.09</v>
          </cell>
        </row>
        <row r="32">
          <cell r="A32">
            <v>29</v>
          </cell>
          <cell r="B32" t="str">
            <v>370304198312071329</v>
          </cell>
          <cell r="C32" t="str">
            <v>山头街道</v>
          </cell>
          <cell r="D32" t="str">
            <v>北神头村</v>
          </cell>
          <cell r="E32" t="str">
            <v>赵群</v>
          </cell>
          <cell r="F32" t="str">
            <v>370304198312071329</v>
          </cell>
        </row>
        <row r="32">
          <cell r="H32" t="str">
            <v>37030419******1329</v>
          </cell>
          <cell r="I32" t="str">
            <v>新城镇岗位</v>
          </cell>
        </row>
        <row r="32">
          <cell r="K32">
            <v>2210</v>
          </cell>
          <cell r="L32">
            <v>463.91</v>
          </cell>
          <cell r="M32">
            <v>1746.09</v>
          </cell>
          <cell r="N32">
            <v>23</v>
          </cell>
          <cell r="O32">
            <v>23</v>
          </cell>
          <cell r="P32">
            <v>0</v>
          </cell>
          <cell r="Q32">
            <v>23</v>
          </cell>
          <cell r="R32">
            <v>96.1</v>
          </cell>
          <cell r="S32">
            <v>0</v>
          </cell>
          <cell r="T32">
            <v>1746.09</v>
          </cell>
        </row>
        <row r="33">
          <cell r="A33">
            <v>30</v>
          </cell>
          <cell r="B33" t="str">
            <v>370304196901221656</v>
          </cell>
          <cell r="C33" t="str">
            <v>山头街道</v>
          </cell>
          <cell r="D33" t="str">
            <v>古窑社区</v>
          </cell>
          <cell r="E33" t="str">
            <v>廖卫东</v>
          </cell>
          <cell r="F33" t="str">
            <v>370304196901221656</v>
          </cell>
        </row>
        <row r="33">
          <cell r="H33" t="str">
            <v>37030419******1656</v>
          </cell>
          <cell r="I33" t="str">
            <v>新城镇岗位</v>
          </cell>
        </row>
        <row r="33">
          <cell r="K33">
            <v>2210</v>
          </cell>
          <cell r="L33">
            <v>463.91</v>
          </cell>
          <cell r="M33">
            <v>1746.09</v>
          </cell>
          <cell r="N33">
            <v>23</v>
          </cell>
          <cell r="O33">
            <v>23</v>
          </cell>
          <cell r="P33">
            <v>0</v>
          </cell>
          <cell r="Q33">
            <v>23</v>
          </cell>
          <cell r="R33">
            <v>96.1</v>
          </cell>
          <cell r="S33">
            <v>0</v>
          </cell>
          <cell r="T33">
            <v>1746.09</v>
          </cell>
        </row>
        <row r="34">
          <cell r="A34">
            <v>31</v>
          </cell>
          <cell r="B34" t="str">
            <v>370304197111041639</v>
          </cell>
          <cell r="C34" t="str">
            <v>山头街道</v>
          </cell>
          <cell r="D34" t="str">
            <v>古窑社区</v>
          </cell>
          <cell r="E34" t="str">
            <v>光顺洲</v>
          </cell>
          <cell r="F34" t="str">
            <v>370304197111041639</v>
          </cell>
        </row>
        <row r="34">
          <cell r="H34" t="str">
            <v>37030419******1639</v>
          </cell>
          <cell r="I34" t="str">
            <v>新城镇岗位</v>
          </cell>
        </row>
        <row r="34">
          <cell r="K34">
            <v>2210</v>
          </cell>
          <cell r="L34">
            <v>463.91</v>
          </cell>
          <cell r="M34">
            <v>1746.09</v>
          </cell>
          <cell r="N34">
            <v>23</v>
          </cell>
          <cell r="O34">
            <v>23</v>
          </cell>
          <cell r="P34">
            <v>0</v>
          </cell>
          <cell r="Q34">
            <v>23</v>
          </cell>
          <cell r="R34">
            <v>96.1</v>
          </cell>
          <cell r="S34">
            <v>0</v>
          </cell>
          <cell r="T34">
            <v>1746.09</v>
          </cell>
        </row>
        <row r="35">
          <cell r="A35">
            <v>32</v>
          </cell>
          <cell r="B35" t="str">
            <v>370304197303151613</v>
          </cell>
          <cell r="C35" t="str">
            <v>山头街道</v>
          </cell>
          <cell r="D35" t="str">
            <v>古窑社区</v>
          </cell>
          <cell r="E35" t="str">
            <v>周海峰</v>
          </cell>
          <cell r="F35" t="str">
            <v>370304197303151613</v>
          </cell>
        </row>
        <row r="35">
          <cell r="H35" t="str">
            <v>37030419******1613</v>
          </cell>
          <cell r="I35" t="str">
            <v>新城镇岗位</v>
          </cell>
        </row>
        <row r="35">
          <cell r="K35">
            <v>2210</v>
          </cell>
          <cell r="L35">
            <v>463.91</v>
          </cell>
          <cell r="M35">
            <v>1746.09</v>
          </cell>
          <cell r="N35">
            <v>23</v>
          </cell>
          <cell r="O35">
            <v>23</v>
          </cell>
          <cell r="P35">
            <v>0</v>
          </cell>
          <cell r="Q35">
            <v>23</v>
          </cell>
          <cell r="R35">
            <v>96.1</v>
          </cell>
          <cell r="S35">
            <v>0</v>
          </cell>
          <cell r="T35">
            <v>1746.09</v>
          </cell>
        </row>
        <row r="36">
          <cell r="A36">
            <v>33</v>
          </cell>
          <cell r="B36" t="str">
            <v>370304197104171611</v>
          </cell>
          <cell r="C36" t="str">
            <v>山头街道</v>
          </cell>
          <cell r="D36" t="str">
            <v>新博社区</v>
          </cell>
          <cell r="E36" t="str">
            <v>王德军</v>
          </cell>
          <cell r="F36" t="str">
            <v>370304197104171611</v>
          </cell>
        </row>
        <row r="36">
          <cell r="H36" t="str">
            <v>37030419******1611</v>
          </cell>
          <cell r="I36" t="str">
            <v>新城镇岗位</v>
          </cell>
        </row>
        <row r="36">
          <cell r="K36">
            <v>2210</v>
          </cell>
          <cell r="L36">
            <v>463.91</v>
          </cell>
          <cell r="M36">
            <v>1746.09</v>
          </cell>
          <cell r="N36">
            <v>23</v>
          </cell>
          <cell r="O36">
            <v>23</v>
          </cell>
          <cell r="P36">
            <v>0</v>
          </cell>
          <cell r="Q36">
            <v>23</v>
          </cell>
          <cell r="R36">
            <v>96.1</v>
          </cell>
          <cell r="S36">
            <v>0</v>
          </cell>
          <cell r="T36">
            <v>1746.09</v>
          </cell>
        </row>
        <row r="37">
          <cell r="A37">
            <v>34</v>
          </cell>
          <cell r="B37" t="str">
            <v>370304196703231618</v>
          </cell>
          <cell r="C37" t="str">
            <v>山头街道</v>
          </cell>
          <cell r="D37" t="str">
            <v>新博社区</v>
          </cell>
          <cell r="E37" t="str">
            <v>邵彬</v>
          </cell>
          <cell r="F37" t="str">
            <v>370304196703231618</v>
          </cell>
        </row>
        <row r="37">
          <cell r="H37" t="str">
            <v>37030419******1618</v>
          </cell>
          <cell r="I37" t="str">
            <v>新城镇岗位</v>
          </cell>
        </row>
        <row r="37">
          <cell r="K37">
            <v>2210</v>
          </cell>
          <cell r="L37">
            <v>463.91</v>
          </cell>
          <cell r="M37">
            <v>1746.09</v>
          </cell>
          <cell r="N37">
            <v>23</v>
          </cell>
          <cell r="O37">
            <v>23</v>
          </cell>
          <cell r="P37">
            <v>0</v>
          </cell>
          <cell r="Q37">
            <v>23</v>
          </cell>
          <cell r="R37">
            <v>96.1</v>
          </cell>
          <cell r="S37">
            <v>0</v>
          </cell>
          <cell r="T37">
            <v>1746.09</v>
          </cell>
        </row>
        <row r="38">
          <cell r="A38">
            <v>35</v>
          </cell>
          <cell r="B38" t="str">
            <v>370304196804151633</v>
          </cell>
          <cell r="C38" t="str">
            <v>山头街道</v>
          </cell>
          <cell r="D38" t="str">
            <v>新博社区</v>
          </cell>
          <cell r="E38" t="str">
            <v>王雷</v>
          </cell>
          <cell r="F38" t="str">
            <v>370304196804151633</v>
          </cell>
        </row>
        <row r="38">
          <cell r="H38" t="str">
            <v>37030419******1633</v>
          </cell>
          <cell r="I38" t="str">
            <v>新城镇岗位</v>
          </cell>
        </row>
        <row r="38">
          <cell r="K38">
            <v>2210</v>
          </cell>
          <cell r="L38">
            <v>463.91</v>
          </cell>
          <cell r="M38">
            <v>1746.09</v>
          </cell>
          <cell r="N38">
            <v>23</v>
          </cell>
          <cell r="O38">
            <v>23</v>
          </cell>
          <cell r="P38">
            <v>0</v>
          </cell>
          <cell r="Q38">
            <v>23</v>
          </cell>
          <cell r="R38">
            <v>96.1</v>
          </cell>
          <cell r="S38">
            <v>0</v>
          </cell>
          <cell r="T38">
            <v>1746.09</v>
          </cell>
        </row>
        <row r="39">
          <cell r="A39">
            <v>36</v>
          </cell>
          <cell r="B39" t="str">
            <v>370304196907041613</v>
          </cell>
          <cell r="C39" t="str">
            <v>山头街道</v>
          </cell>
          <cell r="D39" t="str">
            <v>新博社区</v>
          </cell>
          <cell r="E39" t="str">
            <v>宋元民</v>
          </cell>
          <cell r="F39" t="str">
            <v>370304196907041613</v>
          </cell>
        </row>
        <row r="39">
          <cell r="H39" t="str">
            <v>37030419******1613</v>
          </cell>
          <cell r="I39" t="str">
            <v>新城镇岗位</v>
          </cell>
        </row>
        <row r="39">
          <cell r="K39">
            <v>2210</v>
          </cell>
          <cell r="L39">
            <v>463.91</v>
          </cell>
          <cell r="M39">
            <v>1746.09</v>
          </cell>
          <cell r="N39">
            <v>23</v>
          </cell>
          <cell r="O39">
            <v>23</v>
          </cell>
          <cell r="P39">
            <v>0</v>
          </cell>
          <cell r="Q39">
            <v>23</v>
          </cell>
          <cell r="R39">
            <v>96.1</v>
          </cell>
          <cell r="S39">
            <v>0</v>
          </cell>
          <cell r="T39">
            <v>1746.09</v>
          </cell>
        </row>
        <row r="40">
          <cell r="A40">
            <v>37</v>
          </cell>
          <cell r="B40" t="str">
            <v>370304197106281638</v>
          </cell>
          <cell r="C40" t="str">
            <v>山头街道</v>
          </cell>
          <cell r="D40" t="str">
            <v>新博社区</v>
          </cell>
          <cell r="E40" t="str">
            <v>翟书滨</v>
          </cell>
          <cell r="F40" t="str">
            <v>370304197106281638</v>
          </cell>
        </row>
        <row r="40">
          <cell r="H40" t="str">
            <v>37030419******1638</v>
          </cell>
          <cell r="I40" t="str">
            <v>新城镇岗位</v>
          </cell>
        </row>
        <row r="40">
          <cell r="K40">
            <v>2210</v>
          </cell>
          <cell r="L40">
            <v>463.91</v>
          </cell>
          <cell r="M40">
            <v>1746.09</v>
          </cell>
          <cell r="N40">
            <v>23</v>
          </cell>
          <cell r="O40">
            <v>23</v>
          </cell>
          <cell r="P40">
            <v>0</v>
          </cell>
          <cell r="Q40">
            <v>23</v>
          </cell>
          <cell r="R40">
            <v>96.1</v>
          </cell>
          <cell r="S40">
            <v>0</v>
          </cell>
          <cell r="T40">
            <v>1746.09</v>
          </cell>
        </row>
        <row r="41">
          <cell r="A41">
            <v>38</v>
          </cell>
          <cell r="B41" t="str">
            <v>370304196712051619</v>
          </cell>
          <cell r="C41" t="str">
            <v>山头街道</v>
          </cell>
          <cell r="D41" t="str">
            <v>新博社区</v>
          </cell>
          <cell r="E41" t="str">
            <v>刘持栋</v>
          </cell>
          <cell r="F41" t="str">
            <v>370304196712051619</v>
          </cell>
        </row>
        <row r="41">
          <cell r="H41" t="str">
            <v>37030419******1619</v>
          </cell>
          <cell r="I41" t="str">
            <v>新城镇岗位</v>
          </cell>
        </row>
        <row r="41">
          <cell r="K41">
            <v>2210</v>
          </cell>
          <cell r="L41">
            <v>463.91</v>
          </cell>
          <cell r="M41">
            <v>1746.09</v>
          </cell>
          <cell r="N41">
            <v>23</v>
          </cell>
          <cell r="O41">
            <v>23</v>
          </cell>
          <cell r="P41">
            <v>0</v>
          </cell>
          <cell r="Q41">
            <v>23</v>
          </cell>
          <cell r="R41">
            <v>96.1</v>
          </cell>
          <cell r="S41">
            <v>0</v>
          </cell>
          <cell r="T41">
            <v>1746.09</v>
          </cell>
        </row>
        <row r="42">
          <cell r="A42">
            <v>39</v>
          </cell>
          <cell r="B42" t="str">
            <v>370304196607151618</v>
          </cell>
          <cell r="C42" t="str">
            <v>山头街道</v>
          </cell>
          <cell r="D42" t="str">
            <v>神头社区</v>
          </cell>
          <cell r="E42" t="str">
            <v>高荣平</v>
          </cell>
          <cell r="F42" t="str">
            <v>370304196607151618</v>
          </cell>
        </row>
        <row r="42">
          <cell r="H42" t="str">
            <v>37030419******1618</v>
          </cell>
          <cell r="I42" t="str">
            <v>新城镇岗位</v>
          </cell>
        </row>
        <row r="42">
          <cell r="K42">
            <v>2210</v>
          </cell>
          <cell r="L42">
            <v>463.91</v>
          </cell>
          <cell r="M42">
            <v>1746.09</v>
          </cell>
          <cell r="N42">
            <v>23</v>
          </cell>
          <cell r="O42">
            <v>23</v>
          </cell>
          <cell r="P42">
            <v>0</v>
          </cell>
          <cell r="Q42">
            <v>23</v>
          </cell>
          <cell r="R42">
            <v>96.1</v>
          </cell>
          <cell r="S42">
            <v>0</v>
          </cell>
          <cell r="T42">
            <v>1746.09</v>
          </cell>
        </row>
        <row r="43">
          <cell r="A43">
            <v>40</v>
          </cell>
          <cell r="B43" t="str">
            <v>370304198008121328</v>
          </cell>
          <cell r="C43" t="str">
            <v>山头街道</v>
          </cell>
          <cell r="D43" t="str">
            <v>神头社区</v>
          </cell>
          <cell r="E43" t="str">
            <v>刘瑾</v>
          </cell>
          <cell r="F43" t="str">
            <v>370304198008121328</v>
          </cell>
        </row>
        <row r="43">
          <cell r="H43" t="str">
            <v>37030419******1328</v>
          </cell>
          <cell r="I43" t="str">
            <v>新城镇岗位</v>
          </cell>
        </row>
        <row r="43">
          <cell r="K43">
            <v>2210</v>
          </cell>
          <cell r="L43">
            <v>463.91</v>
          </cell>
          <cell r="M43">
            <v>1746.09</v>
          </cell>
          <cell r="N43">
            <v>23</v>
          </cell>
          <cell r="O43">
            <v>23</v>
          </cell>
          <cell r="P43">
            <v>0</v>
          </cell>
          <cell r="Q43">
            <v>23</v>
          </cell>
          <cell r="R43">
            <v>96.1</v>
          </cell>
          <cell r="S43">
            <v>0</v>
          </cell>
          <cell r="T43">
            <v>1746.09</v>
          </cell>
        </row>
        <row r="44">
          <cell r="A44">
            <v>41</v>
          </cell>
          <cell r="B44" t="str">
            <v>370304198306023128</v>
          </cell>
          <cell r="C44" t="str">
            <v>山头街道</v>
          </cell>
          <cell r="D44" t="str">
            <v>神头社区</v>
          </cell>
          <cell r="E44" t="str">
            <v>巩丽霞</v>
          </cell>
          <cell r="F44" t="str">
            <v>370304198306023128</v>
          </cell>
        </row>
        <row r="44">
          <cell r="H44" t="str">
            <v>37030419******3128</v>
          </cell>
          <cell r="I44" t="str">
            <v>新城镇岗位</v>
          </cell>
        </row>
        <row r="44">
          <cell r="K44">
            <v>2210</v>
          </cell>
          <cell r="L44">
            <v>463.91</v>
          </cell>
          <cell r="M44">
            <v>1746.09</v>
          </cell>
          <cell r="N44">
            <v>23</v>
          </cell>
          <cell r="O44">
            <v>23</v>
          </cell>
          <cell r="P44">
            <v>0</v>
          </cell>
          <cell r="Q44">
            <v>23</v>
          </cell>
          <cell r="R44">
            <v>96.1</v>
          </cell>
          <cell r="S44">
            <v>0</v>
          </cell>
          <cell r="T44">
            <v>1746.09</v>
          </cell>
        </row>
        <row r="45">
          <cell r="A45">
            <v>42</v>
          </cell>
          <cell r="B45" t="str">
            <v>370304196703051318</v>
          </cell>
          <cell r="C45" t="str">
            <v>山头街道</v>
          </cell>
          <cell r="D45" t="str">
            <v>神头社区</v>
          </cell>
          <cell r="E45" t="str">
            <v>赵京柱</v>
          </cell>
          <cell r="F45" t="str">
            <v>370304196703051318</v>
          </cell>
        </row>
        <row r="45">
          <cell r="H45" t="str">
            <v>37030419******1318</v>
          </cell>
          <cell r="I45" t="str">
            <v>新城镇岗位</v>
          </cell>
        </row>
        <row r="45">
          <cell r="K45">
            <v>2210</v>
          </cell>
          <cell r="L45">
            <v>463.91</v>
          </cell>
          <cell r="M45">
            <v>1746.09</v>
          </cell>
          <cell r="N45">
            <v>23</v>
          </cell>
          <cell r="O45">
            <v>23</v>
          </cell>
          <cell r="P45">
            <v>0</v>
          </cell>
          <cell r="Q45">
            <v>23</v>
          </cell>
          <cell r="R45">
            <v>96.1</v>
          </cell>
          <cell r="S45">
            <v>0</v>
          </cell>
          <cell r="T45">
            <v>1746.09</v>
          </cell>
        </row>
        <row r="46">
          <cell r="A46">
            <v>43</v>
          </cell>
          <cell r="B46" t="str">
            <v>370304196805011616</v>
          </cell>
          <cell r="C46" t="str">
            <v>山头街道</v>
          </cell>
          <cell r="D46" t="str">
            <v>大观园社区</v>
          </cell>
          <cell r="E46" t="str">
            <v>高建民</v>
          </cell>
          <cell r="F46" t="str">
            <v>370304196805011616</v>
          </cell>
        </row>
        <row r="46">
          <cell r="H46" t="str">
            <v>37030419******1616</v>
          </cell>
          <cell r="I46" t="str">
            <v>新城镇岗位</v>
          </cell>
        </row>
        <row r="46">
          <cell r="K46">
            <v>2210</v>
          </cell>
          <cell r="L46">
            <v>463.91</v>
          </cell>
          <cell r="M46">
            <v>1746.09</v>
          </cell>
          <cell r="N46">
            <v>23</v>
          </cell>
          <cell r="O46">
            <v>23</v>
          </cell>
          <cell r="P46">
            <v>0</v>
          </cell>
          <cell r="Q46">
            <v>23</v>
          </cell>
          <cell r="R46">
            <v>96.1</v>
          </cell>
          <cell r="S46">
            <v>0</v>
          </cell>
          <cell r="T46">
            <v>1746.09</v>
          </cell>
        </row>
        <row r="47">
          <cell r="A47">
            <v>44</v>
          </cell>
          <cell r="B47" t="str">
            <v>370304196709221613</v>
          </cell>
          <cell r="C47" t="str">
            <v>山头街道</v>
          </cell>
          <cell r="D47" t="str">
            <v>大观园社区</v>
          </cell>
          <cell r="E47" t="str">
            <v>张涛</v>
          </cell>
          <cell r="F47" t="str">
            <v>370304196709221613</v>
          </cell>
        </row>
        <row r="47">
          <cell r="H47" t="str">
            <v>37030419******1613</v>
          </cell>
          <cell r="I47" t="str">
            <v>新城镇岗位</v>
          </cell>
        </row>
        <row r="47">
          <cell r="K47">
            <v>2210</v>
          </cell>
          <cell r="L47">
            <v>463.91</v>
          </cell>
          <cell r="M47">
            <v>1746.09</v>
          </cell>
          <cell r="N47">
            <v>23</v>
          </cell>
          <cell r="O47">
            <v>23</v>
          </cell>
          <cell r="P47">
            <v>0</v>
          </cell>
          <cell r="Q47">
            <v>23</v>
          </cell>
          <cell r="R47">
            <v>96.1</v>
          </cell>
          <cell r="S47">
            <v>0</v>
          </cell>
          <cell r="T47">
            <v>1746.09</v>
          </cell>
        </row>
        <row r="48">
          <cell r="A48">
            <v>45</v>
          </cell>
          <cell r="B48" t="str">
            <v>370304197111041612</v>
          </cell>
          <cell r="C48" t="str">
            <v>山头街道</v>
          </cell>
          <cell r="D48" t="str">
            <v>大观园社区</v>
          </cell>
          <cell r="E48" t="str">
            <v>蒋玉国</v>
          </cell>
          <cell r="F48" t="str">
            <v>370304197111041612</v>
          </cell>
        </row>
        <row r="48">
          <cell r="H48" t="str">
            <v>37030419******1612</v>
          </cell>
          <cell r="I48" t="str">
            <v>新城镇岗位</v>
          </cell>
        </row>
        <row r="48">
          <cell r="K48">
            <v>2210</v>
          </cell>
          <cell r="L48">
            <v>463.91</v>
          </cell>
          <cell r="M48">
            <v>1746.09</v>
          </cell>
          <cell r="N48">
            <v>23</v>
          </cell>
          <cell r="O48">
            <v>23</v>
          </cell>
          <cell r="P48">
            <v>0</v>
          </cell>
          <cell r="Q48">
            <v>23</v>
          </cell>
          <cell r="R48">
            <v>96.1</v>
          </cell>
          <cell r="S48">
            <v>0</v>
          </cell>
          <cell r="T48">
            <v>1746.09</v>
          </cell>
        </row>
        <row r="49">
          <cell r="A49">
            <v>46</v>
          </cell>
          <cell r="B49" t="str">
            <v>370304197106171615</v>
          </cell>
          <cell r="C49" t="str">
            <v>山头街道</v>
          </cell>
          <cell r="D49" t="str">
            <v>大观园社区</v>
          </cell>
          <cell r="E49" t="str">
            <v>孙其友</v>
          </cell>
          <cell r="F49" t="str">
            <v>370304197106171615</v>
          </cell>
        </row>
        <row r="49">
          <cell r="H49" t="str">
            <v>37030419******1615</v>
          </cell>
          <cell r="I49" t="str">
            <v>新城镇岗位</v>
          </cell>
        </row>
        <row r="49">
          <cell r="K49">
            <v>2210</v>
          </cell>
          <cell r="L49">
            <v>463.91</v>
          </cell>
          <cell r="M49">
            <v>1746.09</v>
          </cell>
          <cell r="N49">
            <v>23</v>
          </cell>
          <cell r="O49">
            <v>23</v>
          </cell>
          <cell r="P49">
            <v>0</v>
          </cell>
          <cell r="Q49">
            <v>23</v>
          </cell>
          <cell r="R49">
            <v>96.1</v>
          </cell>
          <cell r="S49">
            <v>0</v>
          </cell>
          <cell r="T49">
            <v>1746.09</v>
          </cell>
        </row>
        <row r="50">
          <cell r="A50">
            <v>47</v>
          </cell>
          <cell r="B50" t="str">
            <v>370304198412074228</v>
          </cell>
          <cell r="C50" t="str">
            <v>山头街道</v>
          </cell>
          <cell r="D50" t="str">
            <v>河南东村</v>
          </cell>
          <cell r="E50" t="str">
            <v>栾秀珍</v>
          </cell>
          <cell r="F50" t="str">
            <v>370304198412074228</v>
          </cell>
        </row>
        <row r="50">
          <cell r="H50" t="str">
            <v>37030419******4228</v>
          </cell>
          <cell r="I50" t="str">
            <v>新城镇岗位</v>
          </cell>
        </row>
        <row r="50">
          <cell r="K50">
            <v>2210</v>
          </cell>
          <cell r="L50">
            <v>463.91</v>
          </cell>
          <cell r="M50">
            <v>1746.09</v>
          </cell>
          <cell r="N50">
            <v>23</v>
          </cell>
          <cell r="O50">
            <v>23</v>
          </cell>
          <cell r="P50">
            <v>0</v>
          </cell>
          <cell r="Q50">
            <v>23</v>
          </cell>
          <cell r="R50">
            <v>96.1</v>
          </cell>
          <cell r="S50">
            <v>0</v>
          </cell>
          <cell r="T50">
            <v>1746.09</v>
          </cell>
        </row>
        <row r="51">
          <cell r="A51">
            <v>48</v>
          </cell>
          <cell r="B51" t="str">
            <v>370304197005161311</v>
          </cell>
          <cell r="C51" t="str">
            <v>山头街道</v>
          </cell>
          <cell r="D51" t="str">
            <v>秋谷村</v>
          </cell>
          <cell r="E51" t="str">
            <v>乔英博</v>
          </cell>
          <cell r="F51" t="str">
            <v>370304197005161311</v>
          </cell>
        </row>
        <row r="51">
          <cell r="H51" t="str">
            <v>37030419******1311</v>
          </cell>
          <cell r="I51" t="str">
            <v>新城镇岗位</v>
          </cell>
        </row>
        <row r="51">
          <cell r="K51">
            <v>2210</v>
          </cell>
          <cell r="L51">
            <v>463.91</v>
          </cell>
          <cell r="M51">
            <v>1746.09</v>
          </cell>
          <cell r="N51">
            <v>23</v>
          </cell>
          <cell r="O51">
            <v>23</v>
          </cell>
          <cell r="P51">
            <v>0</v>
          </cell>
          <cell r="Q51">
            <v>23</v>
          </cell>
          <cell r="R51">
            <v>96.1</v>
          </cell>
          <cell r="S51">
            <v>0</v>
          </cell>
          <cell r="T51">
            <v>1746.09</v>
          </cell>
        </row>
        <row r="52">
          <cell r="A52">
            <v>49</v>
          </cell>
          <cell r="B52" t="str">
            <v>370304197804071320</v>
          </cell>
          <cell r="C52" t="str">
            <v>山头街道</v>
          </cell>
          <cell r="D52" t="str">
            <v>秋谷村</v>
          </cell>
          <cell r="E52" t="str">
            <v>杨春娇</v>
          </cell>
          <cell r="F52" t="str">
            <v>370304197804071320</v>
          </cell>
        </row>
        <row r="52">
          <cell r="H52" t="str">
            <v>37030419******1320</v>
          </cell>
          <cell r="I52" t="str">
            <v>新城镇岗位</v>
          </cell>
        </row>
        <row r="52">
          <cell r="K52">
            <v>2210</v>
          </cell>
          <cell r="L52">
            <v>463.91</v>
          </cell>
          <cell r="M52">
            <v>1746.09</v>
          </cell>
          <cell r="N52">
            <v>23</v>
          </cell>
          <cell r="O52">
            <v>22</v>
          </cell>
          <cell r="P52">
            <v>1</v>
          </cell>
          <cell r="Q52" t="str">
            <v>22天出勤+1天事假</v>
          </cell>
          <cell r="R52">
            <v>96.1</v>
          </cell>
          <cell r="S52">
            <v>96.1</v>
          </cell>
          <cell r="T52">
            <v>1649.99</v>
          </cell>
        </row>
        <row r="53">
          <cell r="A53">
            <v>50</v>
          </cell>
          <cell r="B53" t="str">
            <v>370304197210254218</v>
          </cell>
          <cell r="C53" t="str">
            <v>山头街道</v>
          </cell>
          <cell r="D53" t="str">
            <v>竹林村</v>
          </cell>
          <cell r="E53" t="str">
            <v>栾兆民</v>
          </cell>
          <cell r="F53" t="str">
            <v>370304197210254218</v>
          </cell>
        </row>
        <row r="53">
          <cell r="H53" t="str">
            <v>37030419******4218</v>
          </cell>
          <cell r="I53" t="str">
            <v>新城镇岗位</v>
          </cell>
        </row>
        <row r="53">
          <cell r="K53">
            <v>2210</v>
          </cell>
          <cell r="L53">
            <v>463.91</v>
          </cell>
          <cell r="M53">
            <v>1746.09</v>
          </cell>
          <cell r="N53">
            <v>23</v>
          </cell>
          <cell r="O53">
            <v>23</v>
          </cell>
          <cell r="P53">
            <v>0</v>
          </cell>
          <cell r="Q53">
            <v>23</v>
          </cell>
          <cell r="R53">
            <v>96.1</v>
          </cell>
          <cell r="S53">
            <v>0</v>
          </cell>
          <cell r="T53">
            <v>1746.09</v>
          </cell>
        </row>
        <row r="54">
          <cell r="A54">
            <v>51</v>
          </cell>
          <cell r="B54" t="str">
            <v>370304198112251624</v>
          </cell>
          <cell r="C54" t="str">
            <v>山头街道</v>
          </cell>
          <cell r="D54" t="str">
            <v>竹林村</v>
          </cell>
          <cell r="E54" t="str">
            <v>房月梅</v>
          </cell>
          <cell r="F54" t="str">
            <v>370304198112251624</v>
          </cell>
        </row>
        <row r="54">
          <cell r="H54" t="str">
            <v>37030419******1624</v>
          </cell>
          <cell r="I54" t="str">
            <v>新城镇岗位</v>
          </cell>
        </row>
        <row r="54">
          <cell r="K54">
            <v>2210</v>
          </cell>
          <cell r="L54">
            <v>463.91</v>
          </cell>
          <cell r="M54">
            <v>1746.09</v>
          </cell>
          <cell r="N54">
            <v>23</v>
          </cell>
          <cell r="O54">
            <v>23</v>
          </cell>
          <cell r="P54">
            <v>0</v>
          </cell>
          <cell r="Q54">
            <v>23</v>
          </cell>
          <cell r="R54">
            <v>96.1</v>
          </cell>
          <cell r="S54">
            <v>0</v>
          </cell>
          <cell r="T54">
            <v>1746.09</v>
          </cell>
        </row>
        <row r="55">
          <cell r="A55">
            <v>52</v>
          </cell>
          <cell r="B55" t="str">
            <v>370304197506051612</v>
          </cell>
          <cell r="C55" t="str">
            <v>山头街道</v>
          </cell>
          <cell r="D55" t="str">
            <v>竹林村</v>
          </cell>
          <cell r="E55" t="str">
            <v>王建</v>
          </cell>
          <cell r="F55" t="str">
            <v>370304197506051612</v>
          </cell>
        </row>
        <row r="55">
          <cell r="H55" t="str">
            <v>37030419******1612</v>
          </cell>
          <cell r="I55" t="str">
            <v>新城镇岗位</v>
          </cell>
        </row>
        <row r="55">
          <cell r="K55">
            <v>2210</v>
          </cell>
          <cell r="L55">
            <v>463.91</v>
          </cell>
          <cell r="M55">
            <v>1746.09</v>
          </cell>
          <cell r="N55">
            <v>23</v>
          </cell>
          <cell r="O55">
            <v>23</v>
          </cell>
          <cell r="P55">
            <v>0</v>
          </cell>
          <cell r="Q55">
            <v>23</v>
          </cell>
          <cell r="R55">
            <v>96.1</v>
          </cell>
          <cell r="S55">
            <v>0</v>
          </cell>
          <cell r="T55">
            <v>1746.09</v>
          </cell>
        </row>
        <row r="56">
          <cell r="A56">
            <v>53</v>
          </cell>
          <cell r="B56" t="str">
            <v>370304196712242212</v>
          </cell>
          <cell r="C56" t="str">
            <v>八陡镇</v>
          </cell>
          <cell r="D56" t="str">
            <v>北河口村</v>
          </cell>
          <cell r="E56" t="str">
            <v>乔同玉</v>
          </cell>
          <cell r="F56" t="str">
            <v>370304196712242212</v>
          </cell>
        </row>
        <row r="56">
          <cell r="H56" t="str">
            <v>37030419******2212</v>
          </cell>
          <cell r="I56" t="str">
            <v>新城镇岗位</v>
          </cell>
        </row>
        <row r="56">
          <cell r="K56">
            <v>2210</v>
          </cell>
          <cell r="L56">
            <v>463.91</v>
          </cell>
          <cell r="M56">
            <v>1746.09</v>
          </cell>
          <cell r="N56">
            <v>23</v>
          </cell>
          <cell r="O56">
            <v>23</v>
          </cell>
          <cell r="P56">
            <v>0</v>
          </cell>
          <cell r="Q56">
            <v>23</v>
          </cell>
          <cell r="R56">
            <v>96.1</v>
          </cell>
          <cell r="S56">
            <v>0</v>
          </cell>
          <cell r="T56">
            <v>1746.09</v>
          </cell>
        </row>
        <row r="57">
          <cell r="A57">
            <v>54</v>
          </cell>
          <cell r="B57" t="str">
            <v>370304197802183943</v>
          </cell>
          <cell r="C57" t="str">
            <v>八陡镇</v>
          </cell>
          <cell r="D57" t="str">
            <v>北河口村</v>
          </cell>
          <cell r="E57" t="str">
            <v>焦守红</v>
          </cell>
          <cell r="F57" t="str">
            <v>370304197802183943</v>
          </cell>
        </row>
        <row r="57">
          <cell r="H57" t="str">
            <v>37030419******3943</v>
          </cell>
          <cell r="I57" t="str">
            <v>新城镇岗位</v>
          </cell>
        </row>
        <row r="57">
          <cell r="K57">
            <v>2210</v>
          </cell>
          <cell r="L57">
            <v>463.91</v>
          </cell>
          <cell r="M57">
            <v>1746.09</v>
          </cell>
          <cell r="N57">
            <v>23</v>
          </cell>
          <cell r="O57">
            <v>23</v>
          </cell>
          <cell r="P57">
            <v>0</v>
          </cell>
          <cell r="Q57">
            <v>23</v>
          </cell>
          <cell r="R57">
            <v>96.1</v>
          </cell>
          <cell r="S57">
            <v>0</v>
          </cell>
          <cell r="T57">
            <v>1746.09</v>
          </cell>
        </row>
        <row r="58">
          <cell r="A58">
            <v>55</v>
          </cell>
          <cell r="B58" t="str">
            <v>370304197607112541</v>
          </cell>
          <cell r="C58" t="str">
            <v>八陡镇</v>
          </cell>
          <cell r="D58" t="str">
            <v>金桥村</v>
          </cell>
          <cell r="E58" t="str">
            <v>翟玉梅</v>
          </cell>
          <cell r="F58" t="str">
            <v>370304197607112541</v>
          </cell>
        </row>
        <row r="58">
          <cell r="H58" t="str">
            <v>37030419******2541</v>
          </cell>
          <cell r="I58" t="str">
            <v>新城镇岗位</v>
          </cell>
        </row>
        <row r="58">
          <cell r="K58">
            <v>2210</v>
          </cell>
          <cell r="L58">
            <v>463.91</v>
          </cell>
          <cell r="M58">
            <v>1746.09</v>
          </cell>
          <cell r="N58">
            <v>23</v>
          </cell>
          <cell r="O58">
            <v>23</v>
          </cell>
          <cell r="P58">
            <v>0</v>
          </cell>
          <cell r="Q58">
            <v>23</v>
          </cell>
          <cell r="R58">
            <v>96.1</v>
          </cell>
          <cell r="S58">
            <v>0</v>
          </cell>
          <cell r="T58">
            <v>1746.09</v>
          </cell>
        </row>
        <row r="59">
          <cell r="A59">
            <v>56</v>
          </cell>
          <cell r="B59" t="str">
            <v>370304198112051921</v>
          </cell>
          <cell r="C59" t="str">
            <v>八陡镇</v>
          </cell>
          <cell r="D59" t="str">
            <v>金桥村</v>
          </cell>
          <cell r="E59" t="str">
            <v>徐磊</v>
          </cell>
          <cell r="F59" t="str">
            <v>370304198112051921</v>
          </cell>
        </row>
        <row r="59">
          <cell r="H59" t="str">
            <v>37030419******1921</v>
          </cell>
          <cell r="I59" t="str">
            <v>新城镇岗位</v>
          </cell>
        </row>
        <row r="59">
          <cell r="K59">
            <v>2210</v>
          </cell>
          <cell r="L59">
            <v>463.91</v>
          </cell>
          <cell r="M59">
            <v>1746.09</v>
          </cell>
          <cell r="N59">
            <v>23</v>
          </cell>
          <cell r="O59">
            <v>23</v>
          </cell>
          <cell r="P59">
            <v>0</v>
          </cell>
          <cell r="Q59">
            <v>23</v>
          </cell>
          <cell r="R59">
            <v>96.1</v>
          </cell>
          <cell r="S59">
            <v>0</v>
          </cell>
          <cell r="T59">
            <v>1746.09</v>
          </cell>
        </row>
        <row r="60">
          <cell r="A60">
            <v>57</v>
          </cell>
          <cell r="B60" t="str">
            <v>370304196812301910</v>
          </cell>
          <cell r="C60" t="str">
            <v>八陡镇</v>
          </cell>
          <cell r="D60" t="str">
            <v>金桥村</v>
          </cell>
          <cell r="E60" t="str">
            <v>肖迎新</v>
          </cell>
          <cell r="F60" t="str">
            <v>370304196812301910</v>
          </cell>
        </row>
        <row r="60">
          <cell r="H60" t="str">
            <v>37030419******1910</v>
          </cell>
          <cell r="I60" t="str">
            <v>新城镇岗位</v>
          </cell>
        </row>
        <row r="60">
          <cell r="K60">
            <v>2210</v>
          </cell>
          <cell r="L60">
            <v>463.91</v>
          </cell>
          <cell r="M60">
            <v>1746.09</v>
          </cell>
          <cell r="N60">
            <v>23</v>
          </cell>
          <cell r="O60">
            <v>23</v>
          </cell>
          <cell r="P60">
            <v>0</v>
          </cell>
          <cell r="Q60">
            <v>23</v>
          </cell>
          <cell r="R60">
            <v>96.1</v>
          </cell>
          <cell r="S60">
            <v>0</v>
          </cell>
          <cell r="T60">
            <v>1746.09</v>
          </cell>
        </row>
        <row r="61">
          <cell r="A61">
            <v>58</v>
          </cell>
          <cell r="B61" t="str">
            <v>370304197109051918</v>
          </cell>
          <cell r="C61" t="str">
            <v>八陡镇</v>
          </cell>
          <cell r="D61" t="str">
            <v>山机社区</v>
          </cell>
          <cell r="E61" t="str">
            <v>侯万国</v>
          </cell>
          <cell r="F61" t="str">
            <v>370304197109051918</v>
          </cell>
        </row>
        <row r="61">
          <cell r="H61" t="str">
            <v>37030419******1918</v>
          </cell>
          <cell r="I61" t="str">
            <v>新城镇岗位</v>
          </cell>
        </row>
        <row r="61">
          <cell r="K61">
            <v>2210</v>
          </cell>
          <cell r="L61">
            <v>463.91</v>
          </cell>
          <cell r="M61">
            <v>1746.09</v>
          </cell>
          <cell r="N61">
            <v>23</v>
          </cell>
          <cell r="O61">
            <v>23</v>
          </cell>
          <cell r="P61">
            <v>0</v>
          </cell>
          <cell r="Q61">
            <v>23</v>
          </cell>
          <cell r="R61">
            <v>96.1</v>
          </cell>
          <cell r="S61">
            <v>0</v>
          </cell>
          <cell r="T61">
            <v>1746.09</v>
          </cell>
        </row>
        <row r="62">
          <cell r="A62">
            <v>59</v>
          </cell>
          <cell r="B62" t="str">
            <v>370304198201171925</v>
          </cell>
          <cell r="C62" t="str">
            <v>八陡镇</v>
          </cell>
          <cell r="D62" t="str">
            <v>山机社区</v>
          </cell>
          <cell r="E62" t="str">
            <v>齐红</v>
          </cell>
          <cell r="F62" t="str">
            <v>370304198201171925</v>
          </cell>
        </row>
        <row r="62">
          <cell r="H62" t="str">
            <v>37030419******1925</v>
          </cell>
          <cell r="I62" t="str">
            <v>新城镇岗位</v>
          </cell>
        </row>
        <row r="62">
          <cell r="K62">
            <v>2210</v>
          </cell>
          <cell r="L62">
            <v>463.91</v>
          </cell>
          <cell r="M62">
            <v>1746.09</v>
          </cell>
          <cell r="N62">
            <v>23</v>
          </cell>
          <cell r="O62">
            <v>23</v>
          </cell>
          <cell r="P62">
            <v>0</v>
          </cell>
          <cell r="Q62">
            <v>23</v>
          </cell>
          <cell r="R62">
            <v>96.1</v>
          </cell>
          <cell r="S62">
            <v>0</v>
          </cell>
          <cell r="T62">
            <v>1746.09</v>
          </cell>
        </row>
        <row r="63">
          <cell r="A63">
            <v>60</v>
          </cell>
          <cell r="B63" t="str">
            <v>371423198101152829</v>
          </cell>
          <cell r="C63" t="str">
            <v>八陡镇</v>
          </cell>
          <cell r="D63" t="str">
            <v>山机社区</v>
          </cell>
          <cell r="E63" t="str">
            <v>尹海燕</v>
          </cell>
          <cell r="F63" t="str">
            <v>371423198101152829</v>
          </cell>
        </row>
        <row r="63">
          <cell r="H63" t="str">
            <v>37142319******2829</v>
          </cell>
          <cell r="I63" t="str">
            <v>新城镇岗位</v>
          </cell>
        </row>
        <row r="63">
          <cell r="K63">
            <v>2210</v>
          </cell>
          <cell r="L63">
            <v>463.91</v>
          </cell>
          <cell r="M63">
            <v>1746.09</v>
          </cell>
          <cell r="N63">
            <v>23</v>
          </cell>
          <cell r="O63">
            <v>23</v>
          </cell>
          <cell r="P63">
            <v>0</v>
          </cell>
          <cell r="Q63">
            <v>23</v>
          </cell>
          <cell r="R63">
            <v>96.1</v>
          </cell>
          <cell r="S63">
            <v>0</v>
          </cell>
          <cell r="T63">
            <v>1746.09</v>
          </cell>
        </row>
        <row r="64">
          <cell r="A64">
            <v>61</v>
          </cell>
          <cell r="B64" t="str">
            <v>370304198305241940</v>
          </cell>
          <cell r="C64" t="str">
            <v>八陡镇</v>
          </cell>
          <cell r="D64" t="str">
            <v>山机社区</v>
          </cell>
          <cell r="E64" t="str">
            <v>范庆艳</v>
          </cell>
          <cell r="F64" t="str">
            <v>370304198305241940</v>
          </cell>
        </row>
        <row r="64">
          <cell r="H64" t="str">
            <v>37030419******1940</v>
          </cell>
          <cell r="I64" t="str">
            <v>新城镇岗位</v>
          </cell>
        </row>
        <row r="64">
          <cell r="K64">
            <v>2210</v>
          </cell>
          <cell r="L64">
            <v>463.91</v>
          </cell>
          <cell r="M64">
            <v>1746.09</v>
          </cell>
          <cell r="N64">
            <v>23</v>
          </cell>
          <cell r="O64">
            <v>23</v>
          </cell>
          <cell r="P64">
            <v>0</v>
          </cell>
          <cell r="Q64">
            <v>23</v>
          </cell>
          <cell r="R64">
            <v>96.1</v>
          </cell>
          <cell r="S64">
            <v>0</v>
          </cell>
          <cell r="T64">
            <v>1746.09</v>
          </cell>
        </row>
        <row r="65">
          <cell r="A65">
            <v>62</v>
          </cell>
          <cell r="B65" t="str">
            <v>370481198005175329</v>
          </cell>
          <cell r="C65" t="str">
            <v>八陡镇</v>
          </cell>
          <cell r="D65" t="str">
            <v>山机社区</v>
          </cell>
          <cell r="E65" t="str">
            <v>张后霞</v>
          </cell>
          <cell r="F65" t="str">
            <v>370481198005175329</v>
          </cell>
        </row>
        <row r="65">
          <cell r="H65" t="str">
            <v>37048119******5329</v>
          </cell>
          <cell r="I65" t="str">
            <v>新城镇岗位</v>
          </cell>
        </row>
        <row r="65">
          <cell r="K65">
            <v>2210</v>
          </cell>
          <cell r="L65">
            <v>463.91</v>
          </cell>
          <cell r="M65">
            <v>1746.09</v>
          </cell>
          <cell r="N65">
            <v>23</v>
          </cell>
          <cell r="O65">
            <v>23</v>
          </cell>
          <cell r="P65">
            <v>0</v>
          </cell>
          <cell r="Q65">
            <v>23</v>
          </cell>
          <cell r="R65">
            <v>96.1</v>
          </cell>
          <cell r="S65">
            <v>0</v>
          </cell>
          <cell r="T65">
            <v>1746.09</v>
          </cell>
        </row>
        <row r="66">
          <cell r="A66">
            <v>63</v>
          </cell>
          <cell r="B66" t="str">
            <v>370304196606172513</v>
          </cell>
          <cell r="C66" t="str">
            <v>八陡镇</v>
          </cell>
          <cell r="D66" t="str">
            <v>福山社区</v>
          </cell>
          <cell r="E66" t="str">
            <v>孙启良</v>
          </cell>
          <cell r="F66" t="str">
            <v>370304196606172513</v>
          </cell>
        </row>
        <row r="66">
          <cell r="H66" t="str">
            <v>37030419******2513</v>
          </cell>
          <cell r="I66" t="str">
            <v>新城镇岗位</v>
          </cell>
        </row>
        <row r="66">
          <cell r="K66">
            <v>2210</v>
          </cell>
          <cell r="L66">
            <v>463.91</v>
          </cell>
          <cell r="M66">
            <v>1746.09</v>
          </cell>
          <cell r="N66">
            <v>23</v>
          </cell>
          <cell r="O66">
            <v>23</v>
          </cell>
          <cell r="P66">
            <v>0</v>
          </cell>
          <cell r="Q66">
            <v>23</v>
          </cell>
          <cell r="R66">
            <v>96.1</v>
          </cell>
          <cell r="S66">
            <v>0</v>
          </cell>
          <cell r="T66">
            <v>1746.09</v>
          </cell>
        </row>
        <row r="67">
          <cell r="A67">
            <v>64</v>
          </cell>
          <cell r="B67" t="str">
            <v>370304197112062511</v>
          </cell>
          <cell r="C67" t="str">
            <v>八陡镇</v>
          </cell>
          <cell r="D67" t="str">
            <v>福山社区</v>
          </cell>
          <cell r="E67" t="str">
            <v>孙启新</v>
          </cell>
          <cell r="F67" t="str">
            <v>370304197112062511</v>
          </cell>
        </row>
        <row r="67">
          <cell r="H67" t="str">
            <v>37030419******2511</v>
          </cell>
          <cell r="I67" t="str">
            <v>新城镇岗位</v>
          </cell>
        </row>
        <row r="67">
          <cell r="K67">
            <v>2210</v>
          </cell>
          <cell r="L67">
            <v>463.91</v>
          </cell>
          <cell r="M67">
            <v>1746.09</v>
          </cell>
          <cell r="N67">
            <v>23</v>
          </cell>
          <cell r="O67">
            <v>23</v>
          </cell>
          <cell r="P67">
            <v>0</v>
          </cell>
          <cell r="Q67">
            <v>23</v>
          </cell>
          <cell r="R67">
            <v>96.1</v>
          </cell>
          <cell r="S67">
            <v>0</v>
          </cell>
          <cell r="T67">
            <v>1746.09</v>
          </cell>
        </row>
        <row r="68">
          <cell r="A68">
            <v>65</v>
          </cell>
          <cell r="B68" t="str">
            <v>37030419700407251x</v>
          </cell>
          <cell r="C68" t="str">
            <v>八陡镇</v>
          </cell>
          <cell r="D68" t="str">
            <v>福山社区</v>
          </cell>
          <cell r="E68" t="str">
            <v>苏宗君</v>
          </cell>
          <cell r="F68" t="str">
            <v>37030419700407251x</v>
          </cell>
        </row>
        <row r="68">
          <cell r="H68" t="str">
            <v>37030419******251x</v>
          </cell>
          <cell r="I68" t="str">
            <v>新城镇岗位</v>
          </cell>
        </row>
        <row r="68">
          <cell r="K68">
            <v>2210</v>
          </cell>
          <cell r="L68">
            <v>463.91</v>
          </cell>
          <cell r="M68">
            <v>1746.09</v>
          </cell>
          <cell r="N68">
            <v>23</v>
          </cell>
          <cell r="O68">
            <v>23</v>
          </cell>
          <cell r="P68">
            <v>0</v>
          </cell>
          <cell r="Q68">
            <v>23</v>
          </cell>
          <cell r="R68">
            <v>96.1</v>
          </cell>
          <cell r="S68">
            <v>0</v>
          </cell>
          <cell r="T68">
            <v>1746.09</v>
          </cell>
        </row>
        <row r="69">
          <cell r="A69">
            <v>66</v>
          </cell>
          <cell r="B69" t="str">
            <v>372330196908231093</v>
          </cell>
          <cell r="C69" t="str">
            <v>八陡镇</v>
          </cell>
          <cell r="D69" t="str">
            <v>八陡社区</v>
          </cell>
          <cell r="E69" t="str">
            <v>李涛</v>
          </cell>
          <cell r="F69" t="str">
            <v>372330196908231093</v>
          </cell>
        </row>
        <row r="69">
          <cell r="H69" t="str">
            <v>37233019******1093</v>
          </cell>
          <cell r="I69" t="str">
            <v>新城镇岗位</v>
          </cell>
        </row>
        <row r="69">
          <cell r="K69">
            <v>2210</v>
          </cell>
          <cell r="L69">
            <v>463.91</v>
          </cell>
          <cell r="M69">
            <v>1746.09</v>
          </cell>
          <cell r="N69">
            <v>23</v>
          </cell>
          <cell r="O69">
            <v>23</v>
          </cell>
          <cell r="P69">
            <v>0</v>
          </cell>
          <cell r="Q69">
            <v>23</v>
          </cell>
          <cell r="R69">
            <v>96.1</v>
          </cell>
          <cell r="S69">
            <v>0</v>
          </cell>
          <cell r="T69">
            <v>1746.09</v>
          </cell>
        </row>
        <row r="70">
          <cell r="A70">
            <v>67</v>
          </cell>
          <cell r="B70" t="str">
            <v>370304196912232211</v>
          </cell>
          <cell r="C70" t="str">
            <v>八陡镇</v>
          </cell>
          <cell r="D70" t="str">
            <v>八陡社区</v>
          </cell>
          <cell r="E70" t="str">
            <v>岳义忠</v>
          </cell>
          <cell r="F70" t="str">
            <v>370304196912232211</v>
          </cell>
        </row>
        <row r="70">
          <cell r="H70" t="str">
            <v>37030419******2211</v>
          </cell>
          <cell r="I70" t="str">
            <v>新城镇岗位</v>
          </cell>
        </row>
        <row r="70">
          <cell r="K70">
            <v>2210</v>
          </cell>
          <cell r="L70">
            <v>463.91</v>
          </cell>
          <cell r="M70">
            <v>1746.09</v>
          </cell>
          <cell r="N70">
            <v>23</v>
          </cell>
          <cell r="O70">
            <v>23</v>
          </cell>
          <cell r="P70">
            <v>0</v>
          </cell>
          <cell r="Q70">
            <v>23</v>
          </cell>
          <cell r="R70">
            <v>96.1</v>
          </cell>
          <cell r="S70">
            <v>0</v>
          </cell>
          <cell r="T70">
            <v>1746.09</v>
          </cell>
        </row>
        <row r="71">
          <cell r="A71">
            <v>68</v>
          </cell>
          <cell r="B71" t="str">
            <v>370304196710082219</v>
          </cell>
          <cell r="C71" t="str">
            <v>八陡镇</v>
          </cell>
          <cell r="D71" t="str">
            <v>东顶村</v>
          </cell>
          <cell r="E71" t="str">
            <v>任纪刚</v>
          </cell>
          <cell r="F71" t="str">
            <v>370304196710082219</v>
          </cell>
        </row>
        <row r="71">
          <cell r="H71" t="str">
            <v>37030419******2219</v>
          </cell>
          <cell r="I71" t="str">
            <v>新城镇岗位</v>
          </cell>
        </row>
        <row r="71">
          <cell r="K71">
            <v>2210</v>
          </cell>
          <cell r="L71">
            <v>463.91</v>
          </cell>
          <cell r="M71">
            <v>1746.09</v>
          </cell>
          <cell r="N71">
            <v>23</v>
          </cell>
          <cell r="O71">
            <v>23</v>
          </cell>
          <cell r="P71">
            <v>0</v>
          </cell>
          <cell r="Q71">
            <v>23</v>
          </cell>
          <cell r="R71">
            <v>96.1</v>
          </cell>
          <cell r="S71">
            <v>0</v>
          </cell>
          <cell r="T71">
            <v>1746.09</v>
          </cell>
        </row>
        <row r="72">
          <cell r="A72">
            <v>69</v>
          </cell>
          <cell r="B72" t="str">
            <v>370304196904022214</v>
          </cell>
          <cell r="C72" t="str">
            <v>八陡镇</v>
          </cell>
          <cell r="D72" t="str">
            <v>东顶村</v>
          </cell>
          <cell r="E72" t="str">
            <v>柴树峰</v>
          </cell>
          <cell r="F72" t="str">
            <v>370304196904022214</v>
          </cell>
        </row>
        <row r="72">
          <cell r="H72" t="str">
            <v>37030419******2214</v>
          </cell>
          <cell r="I72" t="str">
            <v>新城镇岗位</v>
          </cell>
        </row>
        <row r="72">
          <cell r="K72">
            <v>2210</v>
          </cell>
          <cell r="L72">
            <v>463.91</v>
          </cell>
          <cell r="M72">
            <v>1746.09</v>
          </cell>
          <cell r="N72">
            <v>23</v>
          </cell>
          <cell r="O72">
            <v>23</v>
          </cell>
          <cell r="P72">
            <v>0</v>
          </cell>
          <cell r="Q72">
            <v>23</v>
          </cell>
          <cell r="R72">
            <v>96.1</v>
          </cell>
          <cell r="S72">
            <v>0</v>
          </cell>
          <cell r="T72">
            <v>1746.09</v>
          </cell>
        </row>
        <row r="73">
          <cell r="A73">
            <v>70</v>
          </cell>
          <cell r="B73" t="str">
            <v>370304196607092232</v>
          </cell>
          <cell r="C73" t="str">
            <v>八陡镇</v>
          </cell>
          <cell r="D73" t="str">
            <v>青石关村</v>
          </cell>
          <cell r="E73" t="str">
            <v>王相强</v>
          </cell>
          <cell r="F73" t="str">
            <v>370304196607092232</v>
          </cell>
        </row>
        <row r="73">
          <cell r="H73" t="str">
            <v>37030419******2232</v>
          </cell>
          <cell r="I73" t="str">
            <v>新城镇岗位</v>
          </cell>
        </row>
        <row r="73">
          <cell r="K73">
            <v>2210</v>
          </cell>
          <cell r="L73">
            <v>463.91</v>
          </cell>
          <cell r="M73">
            <v>1746.09</v>
          </cell>
          <cell r="N73">
            <v>23</v>
          </cell>
          <cell r="O73">
            <v>23</v>
          </cell>
          <cell r="P73">
            <v>0</v>
          </cell>
          <cell r="Q73">
            <v>23</v>
          </cell>
          <cell r="R73">
            <v>96.1</v>
          </cell>
          <cell r="S73">
            <v>0</v>
          </cell>
          <cell r="T73">
            <v>1746.09</v>
          </cell>
        </row>
        <row r="74">
          <cell r="A74">
            <v>71</v>
          </cell>
          <cell r="B74" t="str">
            <v>370304197412142214</v>
          </cell>
          <cell r="C74" t="str">
            <v>八陡镇</v>
          </cell>
          <cell r="D74" t="str">
            <v>青石关村</v>
          </cell>
          <cell r="E74" t="str">
            <v>逯克军</v>
          </cell>
          <cell r="F74" t="str">
            <v>370304197412142214</v>
          </cell>
        </row>
        <row r="74">
          <cell r="H74" t="str">
            <v>37030419******2214</v>
          </cell>
          <cell r="I74" t="str">
            <v>新城镇岗位</v>
          </cell>
        </row>
        <row r="74">
          <cell r="K74">
            <v>2210</v>
          </cell>
          <cell r="L74">
            <v>463.91</v>
          </cell>
          <cell r="M74">
            <v>1746.09</v>
          </cell>
          <cell r="N74">
            <v>23</v>
          </cell>
          <cell r="O74">
            <v>23</v>
          </cell>
          <cell r="P74">
            <v>0</v>
          </cell>
          <cell r="Q74">
            <v>23</v>
          </cell>
          <cell r="R74">
            <v>96.1</v>
          </cell>
          <cell r="S74">
            <v>0</v>
          </cell>
          <cell r="T74">
            <v>1746.09</v>
          </cell>
        </row>
        <row r="75">
          <cell r="A75">
            <v>72</v>
          </cell>
          <cell r="B75" t="str">
            <v>370304196805112214</v>
          </cell>
          <cell r="C75" t="str">
            <v>八陡镇</v>
          </cell>
          <cell r="D75" t="str">
            <v>青石关村</v>
          </cell>
          <cell r="E75" t="str">
            <v>魏洪利</v>
          </cell>
          <cell r="F75" t="str">
            <v>370304196805112214</v>
          </cell>
        </row>
        <row r="75">
          <cell r="H75" t="str">
            <v>37030419******2214</v>
          </cell>
          <cell r="I75" t="str">
            <v>新城镇岗位</v>
          </cell>
        </row>
        <row r="75">
          <cell r="K75">
            <v>2210</v>
          </cell>
          <cell r="L75">
            <v>463.91</v>
          </cell>
          <cell r="M75">
            <v>1746.09</v>
          </cell>
          <cell r="N75">
            <v>23</v>
          </cell>
          <cell r="O75">
            <v>23</v>
          </cell>
          <cell r="P75">
            <v>0</v>
          </cell>
          <cell r="Q75">
            <v>23</v>
          </cell>
          <cell r="R75">
            <v>96.1</v>
          </cell>
          <cell r="S75">
            <v>0</v>
          </cell>
          <cell r="T75">
            <v>1746.09</v>
          </cell>
        </row>
        <row r="76">
          <cell r="A76">
            <v>73</v>
          </cell>
          <cell r="B76" t="str">
            <v>370304197701153921</v>
          </cell>
          <cell r="C76" t="str">
            <v>八陡镇</v>
          </cell>
          <cell r="D76" t="str">
            <v>青石关村</v>
          </cell>
          <cell r="E76" t="str">
            <v>李信云</v>
          </cell>
          <cell r="F76" t="str">
            <v>370304197701153921</v>
          </cell>
        </row>
        <row r="76">
          <cell r="H76" t="str">
            <v>37030419******3921</v>
          </cell>
          <cell r="I76" t="str">
            <v>新城镇岗位</v>
          </cell>
        </row>
        <row r="76">
          <cell r="K76">
            <v>2210</v>
          </cell>
          <cell r="L76">
            <v>463.91</v>
          </cell>
          <cell r="M76">
            <v>1746.09</v>
          </cell>
          <cell r="N76">
            <v>23</v>
          </cell>
          <cell r="O76">
            <v>23</v>
          </cell>
          <cell r="P76">
            <v>0</v>
          </cell>
          <cell r="Q76">
            <v>23</v>
          </cell>
          <cell r="R76">
            <v>96.1</v>
          </cell>
          <cell r="S76">
            <v>0</v>
          </cell>
          <cell r="T76">
            <v>1746.09</v>
          </cell>
        </row>
        <row r="77">
          <cell r="A77">
            <v>74</v>
          </cell>
          <cell r="B77" t="str">
            <v>370304196701202215</v>
          </cell>
          <cell r="C77" t="str">
            <v>八陡镇</v>
          </cell>
          <cell r="D77" t="str">
            <v>石炭坞社区</v>
          </cell>
          <cell r="E77" t="str">
            <v>李德田</v>
          </cell>
          <cell r="F77" t="str">
            <v>370304196701202215</v>
          </cell>
        </row>
        <row r="77">
          <cell r="H77" t="str">
            <v>37030419******2215</v>
          </cell>
          <cell r="I77" t="str">
            <v>新城镇岗位</v>
          </cell>
        </row>
        <row r="77">
          <cell r="K77">
            <v>2210</v>
          </cell>
          <cell r="L77">
            <v>463.91</v>
          </cell>
          <cell r="M77">
            <v>1746.09</v>
          </cell>
          <cell r="N77">
            <v>23</v>
          </cell>
          <cell r="O77">
            <v>23</v>
          </cell>
          <cell r="P77">
            <v>0</v>
          </cell>
          <cell r="Q77">
            <v>23</v>
          </cell>
          <cell r="R77">
            <v>96.1</v>
          </cell>
          <cell r="S77">
            <v>0</v>
          </cell>
          <cell r="T77">
            <v>1746.09</v>
          </cell>
        </row>
        <row r="78">
          <cell r="A78">
            <v>75</v>
          </cell>
          <cell r="B78" t="str">
            <v>370304196811031939</v>
          </cell>
          <cell r="C78" t="str">
            <v>八陡镇</v>
          </cell>
          <cell r="D78" t="str">
            <v>石炭坞社区</v>
          </cell>
          <cell r="E78" t="str">
            <v>韩兵祥</v>
          </cell>
          <cell r="F78" t="str">
            <v>370304196811031939</v>
          </cell>
        </row>
        <row r="78">
          <cell r="H78" t="str">
            <v>37030419******1939</v>
          </cell>
          <cell r="I78" t="str">
            <v>新城镇岗位</v>
          </cell>
        </row>
        <row r="78">
          <cell r="K78">
            <v>2210</v>
          </cell>
          <cell r="L78">
            <v>463.91</v>
          </cell>
          <cell r="M78">
            <v>1746.09</v>
          </cell>
          <cell r="N78">
            <v>23</v>
          </cell>
          <cell r="O78">
            <v>23</v>
          </cell>
          <cell r="P78">
            <v>0</v>
          </cell>
          <cell r="Q78">
            <v>23</v>
          </cell>
          <cell r="R78">
            <v>96.1</v>
          </cell>
          <cell r="S78">
            <v>0</v>
          </cell>
          <cell r="T78">
            <v>1746.09</v>
          </cell>
        </row>
        <row r="79">
          <cell r="A79">
            <v>76</v>
          </cell>
          <cell r="B79" t="str">
            <v>370304196811261910</v>
          </cell>
          <cell r="C79" t="str">
            <v>八陡镇</v>
          </cell>
          <cell r="D79" t="str">
            <v>石炭坞社区</v>
          </cell>
          <cell r="E79" t="str">
            <v>尚念和</v>
          </cell>
          <cell r="F79" t="str">
            <v>370304196811261910</v>
          </cell>
        </row>
        <row r="79">
          <cell r="H79" t="str">
            <v>37030419******1910</v>
          </cell>
          <cell r="I79" t="str">
            <v>新城镇岗位</v>
          </cell>
        </row>
        <row r="79">
          <cell r="K79">
            <v>2210</v>
          </cell>
          <cell r="L79">
            <v>463.91</v>
          </cell>
          <cell r="M79">
            <v>1746.09</v>
          </cell>
          <cell r="N79">
            <v>23</v>
          </cell>
          <cell r="O79">
            <v>23</v>
          </cell>
          <cell r="P79">
            <v>0</v>
          </cell>
          <cell r="Q79">
            <v>23</v>
          </cell>
          <cell r="R79">
            <v>96.1</v>
          </cell>
          <cell r="S79">
            <v>0</v>
          </cell>
          <cell r="T79">
            <v>1746.09</v>
          </cell>
        </row>
        <row r="80">
          <cell r="A80">
            <v>77</v>
          </cell>
          <cell r="B80" t="str">
            <v>370302196806022111</v>
          </cell>
          <cell r="C80" t="str">
            <v>八陡镇</v>
          </cell>
          <cell r="D80" t="str">
            <v>石炭坞社区</v>
          </cell>
          <cell r="E80" t="str">
            <v>徐传波</v>
          </cell>
          <cell r="F80" t="str">
            <v>370302196806022111</v>
          </cell>
        </row>
        <row r="80">
          <cell r="H80" t="str">
            <v>37030219******2111</v>
          </cell>
          <cell r="I80" t="str">
            <v>新城镇岗位</v>
          </cell>
        </row>
        <row r="80">
          <cell r="K80">
            <v>2210</v>
          </cell>
          <cell r="L80">
            <v>463.91</v>
          </cell>
          <cell r="M80">
            <v>1746.09</v>
          </cell>
          <cell r="N80">
            <v>23</v>
          </cell>
          <cell r="O80">
            <v>23</v>
          </cell>
          <cell r="P80">
            <v>0</v>
          </cell>
          <cell r="Q80">
            <v>23</v>
          </cell>
          <cell r="R80">
            <v>96.1</v>
          </cell>
          <cell r="S80">
            <v>0</v>
          </cell>
          <cell r="T80">
            <v>1746.09</v>
          </cell>
        </row>
        <row r="81">
          <cell r="A81">
            <v>78</v>
          </cell>
          <cell r="B81" t="str">
            <v>370304197701182220</v>
          </cell>
          <cell r="C81" t="str">
            <v>八陡镇</v>
          </cell>
          <cell r="D81" t="str">
            <v>增福村</v>
          </cell>
          <cell r="E81" t="str">
            <v>陈珍</v>
          </cell>
          <cell r="F81" t="str">
            <v>370304197701182220</v>
          </cell>
        </row>
        <row r="81">
          <cell r="H81" t="str">
            <v>37030419******2220</v>
          </cell>
          <cell r="I81" t="str">
            <v>新城镇岗位</v>
          </cell>
        </row>
        <row r="81">
          <cell r="K81">
            <v>2210</v>
          </cell>
          <cell r="L81">
            <v>463.91</v>
          </cell>
          <cell r="M81">
            <v>1746.09</v>
          </cell>
          <cell r="N81">
            <v>23</v>
          </cell>
          <cell r="O81">
            <v>23</v>
          </cell>
          <cell r="P81">
            <v>0</v>
          </cell>
          <cell r="Q81">
            <v>23</v>
          </cell>
          <cell r="R81">
            <v>96.1</v>
          </cell>
          <cell r="S81">
            <v>0</v>
          </cell>
          <cell r="T81">
            <v>1746.09</v>
          </cell>
        </row>
        <row r="82">
          <cell r="A82">
            <v>79</v>
          </cell>
          <cell r="B82" t="str">
            <v>370304196610012213</v>
          </cell>
          <cell r="C82" t="str">
            <v>八陡镇</v>
          </cell>
          <cell r="D82" t="str">
            <v>黑山社区</v>
          </cell>
          <cell r="E82" t="str">
            <v>陈其延</v>
          </cell>
          <cell r="F82" t="str">
            <v>370304196610012213</v>
          </cell>
        </row>
        <row r="82">
          <cell r="H82" t="str">
            <v>37030419******2213</v>
          </cell>
          <cell r="I82" t="str">
            <v>新城镇岗位</v>
          </cell>
        </row>
        <row r="82">
          <cell r="K82">
            <v>2210</v>
          </cell>
          <cell r="L82">
            <v>463.91</v>
          </cell>
          <cell r="M82">
            <v>1746.09</v>
          </cell>
          <cell r="N82">
            <v>23</v>
          </cell>
          <cell r="O82">
            <v>23</v>
          </cell>
          <cell r="P82">
            <v>0</v>
          </cell>
          <cell r="Q82">
            <v>23</v>
          </cell>
          <cell r="R82">
            <v>96.1</v>
          </cell>
          <cell r="S82">
            <v>0</v>
          </cell>
          <cell r="T82">
            <v>1746.09</v>
          </cell>
        </row>
        <row r="83">
          <cell r="A83">
            <v>80</v>
          </cell>
          <cell r="B83" t="str">
            <v>37030419691123221x</v>
          </cell>
          <cell r="C83" t="str">
            <v>八陡镇</v>
          </cell>
          <cell r="D83" t="str">
            <v>黑山社区</v>
          </cell>
          <cell r="E83" t="str">
            <v>李宗武</v>
          </cell>
          <cell r="F83" t="str">
            <v>37030419691123221x</v>
          </cell>
        </row>
        <row r="83">
          <cell r="H83" t="str">
            <v>37030419******221x</v>
          </cell>
          <cell r="I83" t="str">
            <v>新城镇岗位</v>
          </cell>
        </row>
        <row r="83">
          <cell r="K83">
            <v>2210</v>
          </cell>
          <cell r="L83">
            <v>463.91</v>
          </cell>
          <cell r="M83">
            <v>1746.09</v>
          </cell>
          <cell r="N83">
            <v>23</v>
          </cell>
          <cell r="O83">
            <v>23</v>
          </cell>
          <cell r="P83">
            <v>0</v>
          </cell>
          <cell r="Q83">
            <v>23</v>
          </cell>
          <cell r="R83">
            <v>96.1</v>
          </cell>
          <cell r="S83">
            <v>0</v>
          </cell>
          <cell r="T83">
            <v>1746.09</v>
          </cell>
        </row>
        <row r="84">
          <cell r="A84">
            <v>81</v>
          </cell>
          <cell r="B84" t="str">
            <v>370304197209262237</v>
          </cell>
          <cell r="C84" t="str">
            <v>八陡镇</v>
          </cell>
          <cell r="D84" t="str">
            <v>黑山社区</v>
          </cell>
          <cell r="E84" t="str">
            <v>徐先涛</v>
          </cell>
          <cell r="F84" t="str">
            <v>370304197209262237</v>
          </cell>
        </row>
        <row r="84">
          <cell r="H84" t="str">
            <v>37030419******2237</v>
          </cell>
          <cell r="I84" t="str">
            <v>新城镇岗位</v>
          </cell>
        </row>
        <row r="84">
          <cell r="K84">
            <v>2210</v>
          </cell>
          <cell r="L84">
            <v>463.91</v>
          </cell>
          <cell r="M84">
            <v>1746.09</v>
          </cell>
          <cell r="N84">
            <v>23</v>
          </cell>
          <cell r="O84">
            <v>23</v>
          </cell>
          <cell r="P84">
            <v>0</v>
          </cell>
          <cell r="Q84">
            <v>23</v>
          </cell>
          <cell r="R84">
            <v>96.1</v>
          </cell>
          <cell r="S84">
            <v>0</v>
          </cell>
          <cell r="T84">
            <v>1746.09</v>
          </cell>
        </row>
        <row r="85">
          <cell r="A85">
            <v>82</v>
          </cell>
          <cell r="B85" t="str">
            <v>370303196808106315</v>
          </cell>
          <cell r="C85" t="str">
            <v>八陡镇</v>
          </cell>
          <cell r="D85" t="str">
            <v>福山社区</v>
          </cell>
          <cell r="E85" t="str">
            <v>张作强</v>
          </cell>
          <cell r="F85" t="str">
            <v>370303196808106315</v>
          </cell>
        </row>
        <row r="85">
          <cell r="H85" t="str">
            <v>37030319******6315</v>
          </cell>
          <cell r="I85" t="str">
            <v>新城镇岗位</v>
          </cell>
        </row>
        <row r="85">
          <cell r="K85">
            <v>2210</v>
          </cell>
          <cell r="L85">
            <v>463.91</v>
          </cell>
          <cell r="M85">
            <v>1746.09</v>
          </cell>
          <cell r="N85">
            <v>23</v>
          </cell>
          <cell r="O85">
            <v>23</v>
          </cell>
          <cell r="P85">
            <v>0</v>
          </cell>
          <cell r="Q85">
            <v>23</v>
          </cell>
          <cell r="R85">
            <v>96.1</v>
          </cell>
          <cell r="S85">
            <v>0</v>
          </cell>
          <cell r="T85">
            <v>1746.09</v>
          </cell>
        </row>
        <row r="86">
          <cell r="A86">
            <v>83</v>
          </cell>
          <cell r="B86" t="str">
            <v>370304196903226215</v>
          </cell>
          <cell r="C86" t="str">
            <v>白塔镇</v>
          </cell>
          <cell r="D86" t="str">
            <v>国家村</v>
          </cell>
          <cell r="E86" t="str">
            <v>国士军</v>
          </cell>
          <cell r="F86" t="str">
            <v>370304196903226215</v>
          </cell>
        </row>
        <row r="86">
          <cell r="H86" t="str">
            <v>37030419******6215</v>
          </cell>
          <cell r="I86" t="str">
            <v>新城镇岗位</v>
          </cell>
        </row>
        <row r="86">
          <cell r="K86">
            <v>2210</v>
          </cell>
          <cell r="L86">
            <v>463.91</v>
          </cell>
          <cell r="M86">
            <v>1746.09</v>
          </cell>
          <cell r="N86">
            <v>23</v>
          </cell>
          <cell r="O86">
            <v>23</v>
          </cell>
          <cell r="P86">
            <v>0</v>
          </cell>
          <cell r="Q86">
            <v>23</v>
          </cell>
          <cell r="R86">
            <v>96.1</v>
          </cell>
          <cell r="S86">
            <v>0</v>
          </cell>
          <cell r="T86">
            <v>1746.09</v>
          </cell>
        </row>
        <row r="87">
          <cell r="A87">
            <v>84</v>
          </cell>
          <cell r="B87" t="str">
            <v>370781198001226543</v>
          </cell>
          <cell r="C87" t="str">
            <v>白塔镇</v>
          </cell>
          <cell r="D87" t="str">
            <v>国家村</v>
          </cell>
          <cell r="E87" t="str">
            <v>李丽</v>
          </cell>
          <cell r="F87" t="str">
            <v>370781198001226543</v>
          </cell>
        </row>
        <row r="87">
          <cell r="H87" t="str">
            <v>37078119******6543</v>
          </cell>
          <cell r="I87" t="str">
            <v>新城镇岗位</v>
          </cell>
        </row>
        <row r="87">
          <cell r="K87">
            <v>2210</v>
          </cell>
          <cell r="L87">
            <v>463.91</v>
          </cell>
          <cell r="M87">
            <v>1746.09</v>
          </cell>
          <cell r="N87">
            <v>23</v>
          </cell>
          <cell r="O87">
            <v>23</v>
          </cell>
          <cell r="P87">
            <v>0</v>
          </cell>
          <cell r="Q87">
            <v>23</v>
          </cell>
          <cell r="R87">
            <v>96.1</v>
          </cell>
          <cell r="S87">
            <v>0</v>
          </cell>
          <cell r="T87">
            <v>1746.09</v>
          </cell>
        </row>
        <row r="88">
          <cell r="A88">
            <v>85</v>
          </cell>
          <cell r="B88" t="str">
            <v>370304198507016223</v>
          </cell>
          <cell r="C88" t="str">
            <v>白塔镇</v>
          </cell>
          <cell r="D88" t="str">
            <v>西阿村</v>
          </cell>
          <cell r="E88" t="str">
            <v>孙玉丛</v>
          </cell>
          <cell r="F88" t="str">
            <v>370304198507016223</v>
          </cell>
        </row>
        <row r="88">
          <cell r="H88" t="str">
            <v>37030419******6223</v>
          </cell>
          <cell r="I88" t="str">
            <v>新城镇岗位</v>
          </cell>
        </row>
        <row r="88">
          <cell r="K88">
            <v>2210</v>
          </cell>
          <cell r="L88">
            <v>463.91</v>
          </cell>
          <cell r="M88">
            <v>1746.09</v>
          </cell>
          <cell r="N88">
            <v>23</v>
          </cell>
          <cell r="O88">
            <v>23</v>
          </cell>
          <cell r="P88">
            <v>0</v>
          </cell>
          <cell r="Q88">
            <v>23</v>
          </cell>
          <cell r="R88">
            <v>96.1</v>
          </cell>
          <cell r="S88">
            <v>0</v>
          </cell>
          <cell r="T88">
            <v>1746.09</v>
          </cell>
        </row>
        <row r="89">
          <cell r="A89">
            <v>86</v>
          </cell>
          <cell r="B89" t="str">
            <v>370304198412156266</v>
          </cell>
          <cell r="C89" t="str">
            <v>白塔镇</v>
          </cell>
          <cell r="D89" t="str">
            <v>西阿村</v>
          </cell>
          <cell r="E89" t="str">
            <v>王程程</v>
          </cell>
          <cell r="F89" t="str">
            <v>370304198412156266</v>
          </cell>
        </row>
        <row r="89">
          <cell r="H89" t="str">
            <v>37030419******6266</v>
          </cell>
          <cell r="I89" t="str">
            <v>新城镇岗位</v>
          </cell>
        </row>
        <row r="89">
          <cell r="K89">
            <v>2210</v>
          </cell>
          <cell r="L89">
            <v>463.91</v>
          </cell>
          <cell r="M89">
            <v>1746.09</v>
          </cell>
          <cell r="N89">
            <v>23</v>
          </cell>
          <cell r="O89">
            <v>23</v>
          </cell>
          <cell r="P89">
            <v>0</v>
          </cell>
          <cell r="Q89">
            <v>23</v>
          </cell>
          <cell r="R89">
            <v>96.1</v>
          </cell>
          <cell r="S89">
            <v>0</v>
          </cell>
          <cell r="T89">
            <v>1746.09</v>
          </cell>
        </row>
        <row r="90">
          <cell r="A90">
            <v>87</v>
          </cell>
          <cell r="B90" t="str">
            <v>370304196710246252</v>
          </cell>
          <cell r="C90" t="str">
            <v>白塔镇</v>
          </cell>
          <cell r="D90" t="str">
            <v>小海眼村</v>
          </cell>
          <cell r="E90" t="str">
            <v>孙启双</v>
          </cell>
          <cell r="F90" t="str">
            <v>370304196710246252</v>
          </cell>
        </row>
        <row r="90">
          <cell r="H90" t="str">
            <v>37030419******6252</v>
          </cell>
          <cell r="I90" t="str">
            <v>新城镇岗位</v>
          </cell>
        </row>
        <row r="90">
          <cell r="K90">
            <v>2210</v>
          </cell>
          <cell r="L90">
            <v>463.91</v>
          </cell>
          <cell r="M90">
            <v>1746.09</v>
          </cell>
          <cell r="N90">
            <v>23</v>
          </cell>
          <cell r="O90">
            <v>23</v>
          </cell>
          <cell r="P90">
            <v>0</v>
          </cell>
          <cell r="Q90">
            <v>23</v>
          </cell>
          <cell r="R90">
            <v>96.1</v>
          </cell>
          <cell r="S90">
            <v>0</v>
          </cell>
          <cell r="T90">
            <v>1746.09</v>
          </cell>
        </row>
        <row r="91">
          <cell r="A91">
            <v>88</v>
          </cell>
          <cell r="B91" t="str">
            <v>370302198002021761</v>
          </cell>
          <cell r="C91" t="str">
            <v>白塔镇</v>
          </cell>
          <cell r="D91" t="str">
            <v>小海眼村</v>
          </cell>
          <cell r="E91" t="str">
            <v>孙宁</v>
          </cell>
          <cell r="F91" t="str">
            <v>370302198002021761</v>
          </cell>
        </row>
        <row r="91">
          <cell r="H91" t="str">
            <v>37030219******1761</v>
          </cell>
          <cell r="I91" t="str">
            <v>新城镇岗位</v>
          </cell>
        </row>
        <row r="91">
          <cell r="K91">
            <v>2210</v>
          </cell>
          <cell r="L91">
            <v>463.91</v>
          </cell>
          <cell r="M91">
            <v>1746.09</v>
          </cell>
          <cell r="N91">
            <v>23</v>
          </cell>
          <cell r="O91">
            <v>23</v>
          </cell>
          <cell r="P91">
            <v>0</v>
          </cell>
          <cell r="Q91">
            <v>23</v>
          </cell>
          <cell r="R91">
            <v>96.1</v>
          </cell>
          <cell r="S91">
            <v>0</v>
          </cell>
          <cell r="T91">
            <v>1746.09</v>
          </cell>
        </row>
        <row r="92">
          <cell r="A92">
            <v>89</v>
          </cell>
          <cell r="B92" t="str">
            <v>370304197311236211</v>
          </cell>
          <cell r="C92" t="str">
            <v>白塔镇</v>
          </cell>
          <cell r="D92" t="str">
            <v>北万山村</v>
          </cell>
          <cell r="E92" t="str">
            <v>李泉忠</v>
          </cell>
          <cell r="F92" t="str">
            <v>370304197311236211</v>
          </cell>
        </row>
        <row r="92">
          <cell r="H92" t="str">
            <v>37030419******6211</v>
          </cell>
          <cell r="I92" t="str">
            <v>新城镇岗位</v>
          </cell>
        </row>
        <row r="92">
          <cell r="K92">
            <v>2210</v>
          </cell>
          <cell r="L92">
            <v>463.91</v>
          </cell>
          <cell r="M92">
            <v>1746.09</v>
          </cell>
          <cell r="N92">
            <v>23</v>
          </cell>
          <cell r="O92">
            <v>23</v>
          </cell>
          <cell r="P92">
            <v>0</v>
          </cell>
          <cell r="Q92">
            <v>23</v>
          </cell>
          <cell r="R92">
            <v>96.1</v>
          </cell>
          <cell r="S92">
            <v>0</v>
          </cell>
          <cell r="T92">
            <v>1746.09</v>
          </cell>
        </row>
        <row r="93">
          <cell r="A93">
            <v>90</v>
          </cell>
          <cell r="B93" t="str">
            <v>370304198004226229</v>
          </cell>
          <cell r="C93" t="str">
            <v>白塔镇</v>
          </cell>
          <cell r="D93" t="str">
            <v>北万山村</v>
          </cell>
          <cell r="E93" t="str">
            <v>孙娟</v>
          </cell>
          <cell r="F93" t="str">
            <v>370304198004226229</v>
          </cell>
        </row>
        <row r="93">
          <cell r="H93" t="str">
            <v>37030419******6229</v>
          </cell>
          <cell r="I93" t="str">
            <v>新城镇岗位</v>
          </cell>
        </row>
        <row r="93">
          <cell r="K93">
            <v>2210</v>
          </cell>
          <cell r="L93">
            <v>463.91</v>
          </cell>
          <cell r="M93">
            <v>1746.09</v>
          </cell>
          <cell r="N93">
            <v>23</v>
          </cell>
          <cell r="O93">
            <v>23</v>
          </cell>
          <cell r="P93">
            <v>0</v>
          </cell>
          <cell r="Q93">
            <v>23</v>
          </cell>
          <cell r="R93">
            <v>96.1</v>
          </cell>
          <cell r="S93">
            <v>0</v>
          </cell>
          <cell r="T93">
            <v>1746.09</v>
          </cell>
        </row>
        <row r="94">
          <cell r="A94">
            <v>91</v>
          </cell>
          <cell r="B94" t="str">
            <v>370304198109016527</v>
          </cell>
          <cell r="C94" t="str">
            <v>白塔镇</v>
          </cell>
          <cell r="D94" t="str">
            <v>大海眼村</v>
          </cell>
          <cell r="E94" t="str">
            <v>刘延芝</v>
          </cell>
          <cell r="F94" t="str">
            <v>370304198109016527</v>
          </cell>
        </row>
        <row r="94">
          <cell r="H94" t="str">
            <v>37030419******6527</v>
          </cell>
          <cell r="I94" t="str">
            <v>新城镇岗位</v>
          </cell>
        </row>
        <row r="94">
          <cell r="K94">
            <v>2210</v>
          </cell>
          <cell r="L94">
            <v>463.91</v>
          </cell>
          <cell r="M94">
            <v>1746.09</v>
          </cell>
          <cell r="N94">
            <v>23</v>
          </cell>
          <cell r="O94">
            <v>23</v>
          </cell>
          <cell r="P94">
            <v>0</v>
          </cell>
          <cell r="Q94">
            <v>23</v>
          </cell>
          <cell r="R94">
            <v>96.1</v>
          </cell>
          <cell r="S94">
            <v>0</v>
          </cell>
          <cell r="T94">
            <v>1746.09</v>
          </cell>
        </row>
        <row r="95">
          <cell r="A95">
            <v>92</v>
          </cell>
          <cell r="B95" t="str">
            <v>370125198411207106</v>
          </cell>
          <cell r="C95" t="str">
            <v>白塔镇</v>
          </cell>
          <cell r="D95" t="str">
            <v>因阜村</v>
          </cell>
          <cell r="E95" t="str">
            <v>孟梅</v>
          </cell>
          <cell r="F95" t="str">
            <v>370125198411207106</v>
          </cell>
        </row>
        <row r="95">
          <cell r="H95" t="str">
            <v>37012519******7106</v>
          </cell>
          <cell r="I95" t="str">
            <v>新城镇岗位</v>
          </cell>
        </row>
        <row r="95">
          <cell r="K95">
            <v>2210</v>
          </cell>
          <cell r="L95">
            <v>463.91</v>
          </cell>
          <cell r="M95">
            <v>1746.09</v>
          </cell>
          <cell r="N95">
            <v>23</v>
          </cell>
          <cell r="O95">
            <v>23</v>
          </cell>
          <cell r="P95">
            <v>0</v>
          </cell>
          <cell r="Q95">
            <v>23</v>
          </cell>
          <cell r="R95">
            <v>96.1</v>
          </cell>
          <cell r="S95">
            <v>0</v>
          </cell>
          <cell r="T95">
            <v>1746.09</v>
          </cell>
        </row>
        <row r="96">
          <cell r="A96">
            <v>93</v>
          </cell>
          <cell r="B96" t="str">
            <v>370304197101026216</v>
          </cell>
          <cell r="C96" t="str">
            <v>白塔镇</v>
          </cell>
          <cell r="D96" t="str">
            <v>小梁庄村</v>
          </cell>
          <cell r="E96" t="str">
            <v>梁绪东</v>
          </cell>
          <cell r="F96" t="str">
            <v>370304197101026216</v>
          </cell>
        </row>
        <row r="96">
          <cell r="H96" t="str">
            <v>37030419******6216</v>
          </cell>
          <cell r="I96" t="str">
            <v>新城镇岗位</v>
          </cell>
        </row>
        <row r="96">
          <cell r="K96">
            <v>2210</v>
          </cell>
          <cell r="L96">
            <v>463.91</v>
          </cell>
          <cell r="M96">
            <v>1746.09</v>
          </cell>
          <cell r="N96">
            <v>23</v>
          </cell>
          <cell r="O96">
            <v>23</v>
          </cell>
          <cell r="P96">
            <v>0</v>
          </cell>
          <cell r="Q96">
            <v>23</v>
          </cell>
          <cell r="R96">
            <v>96.1</v>
          </cell>
          <cell r="S96">
            <v>0</v>
          </cell>
          <cell r="T96">
            <v>1746.09</v>
          </cell>
        </row>
        <row r="97">
          <cell r="A97">
            <v>94</v>
          </cell>
          <cell r="B97" t="str">
            <v>370304196809236214</v>
          </cell>
          <cell r="C97" t="str">
            <v>白塔镇</v>
          </cell>
          <cell r="D97" t="str">
            <v>小梁庄村</v>
          </cell>
          <cell r="E97" t="str">
            <v>陈汝刚</v>
          </cell>
          <cell r="F97" t="str">
            <v>370304196809236214</v>
          </cell>
        </row>
        <row r="97">
          <cell r="H97" t="str">
            <v>37030419******6214</v>
          </cell>
          <cell r="I97" t="str">
            <v>新城镇岗位</v>
          </cell>
        </row>
        <row r="97">
          <cell r="K97">
            <v>2210</v>
          </cell>
          <cell r="L97">
            <v>463.91</v>
          </cell>
          <cell r="M97">
            <v>1746.09</v>
          </cell>
          <cell r="N97">
            <v>23</v>
          </cell>
          <cell r="O97">
            <v>23</v>
          </cell>
          <cell r="P97">
            <v>0</v>
          </cell>
          <cell r="Q97">
            <v>23</v>
          </cell>
          <cell r="R97">
            <v>96.1</v>
          </cell>
          <cell r="S97">
            <v>0</v>
          </cell>
          <cell r="T97">
            <v>1746.09</v>
          </cell>
        </row>
        <row r="98">
          <cell r="A98">
            <v>95</v>
          </cell>
          <cell r="B98" t="str">
            <v>370304197007256218</v>
          </cell>
          <cell r="C98" t="str">
            <v>白塔镇</v>
          </cell>
          <cell r="D98" t="str">
            <v>小梁庄村</v>
          </cell>
          <cell r="E98" t="str">
            <v>梁绪成</v>
          </cell>
          <cell r="F98" t="str">
            <v>370304197007256218</v>
          </cell>
        </row>
        <row r="98">
          <cell r="H98" t="str">
            <v>37030419******6218</v>
          </cell>
          <cell r="I98" t="str">
            <v>新城镇岗位</v>
          </cell>
        </row>
        <row r="98">
          <cell r="K98">
            <v>2210</v>
          </cell>
          <cell r="L98">
            <v>463.91</v>
          </cell>
          <cell r="M98">
            <v>1746.09</v>
          </cell>
          <cell r="N98">
            <v>23</v>
          </cell>
          <cell r="O98">
            <v>23</v>
          </cell>
          <cell r="P98">
            <v>0</v>
          </cell>
          <cell r="Q98">
            <v>23</v>
          </cell>
          <cell r="R98">
            <v>96.1</v>
          </cell>
          <cell r="S98">
            <v>0</v>
          </cell>
          <cell r="T98">
            <v>1746.09</v>
          </cell>
        </row>
        <row r="99">
          <cell r="A99">
            <v>96</v>
          </cell>
          <cell r="B99" t="str">
            <v>370304197208216239</v>
          </cell>
          <cell r="C99" t="str">
            <v>白塔镇</v>
          </cell>
          <cell r="D99" t="str">
            <v>小梁庄村</v>
          </cell>
          <cell r="E99" t="str">
            <v>薛博胜</v>
          </cell>
          <cell r="F99" t="str">
            <v>370304197208216239</v>
          </cell>
        </row>
        <row r="99">
          <cell r="H99" t="str">
            <v>37030419******6239</v>
          </cell>
          <cell r="I99" t="str">
            <v>新城镇岗位</v>
          </cell>
        </row>
        <row r="99">
          <cell r="K99">
            <v>2210</v>
          </cell>
          <cell r="L99">
            <v>463.91</v>
          </cell>
          <cell r="M99">
            <v>1746.09</v>
          </cell>
          <cell r="N99">
            <v>23</v>
          </cell>
          <cell r="O99">
            <v>23</v>
          </cell>
          <cell r="P99">
            <v>0</v>
          </cell>
          <cell r="Q99">
            <v>23</v>
          </cell>
          <cell r="R99">
            <v>96.1</v>
          </cell>
          <cell r="S99">
            <v>0</v>
          </cell>
          <cell r="T99">
            <v>1746.09</v>
          </cell>
        </row>
        <row r="100">
          <cell r="A100">
            <v>97</v>
          </cell>
          <cell r="B100" t="str">
            <v>370304197110246253</v>
          </cell>
          <cell r="C100" t="str">
            <v>白塔镇</v>
          </cell>
          <cell r="D100" t="str">
            <v>南万山村</v>
          </cell>
          <cell r="E100" t="str">
            <v>朱秀伟</v>
          </cell>
          <cell r="F100" t="str">
            <v>370304197110246253</v>
          </cell>
        </row>
        <row r="100">
          <cell r="H100" t="str">
            <v>37030419******6253</v>
          </cell>
          <cell r="I100" t="str">
            <v>新城镇岗位</v>
          </cell>
        </row>
        <row r="100">
          <cell r="K100">
            <v>2210</v>
          </cell>
          <cell r="L100">
            <v>463.91</v>
          </cell>
          <cell r="M100">
            <v>1746.09</v>
          </cell>
          <cell r="N100">
            <v>23</v>
          </cell>
          <cell r="O100">
            <v>23</v>
          </cell>
          <cell r="P100">
            <v>0</v>
          </cell>
          <cell r="Q100">
            <v>23</v>
          </cell>
          <cell r="R100">
            <v>96.1</v>
          </cell>
          <cell r="S100">
            <v>0</v>
          </cell>
          <cell r="T100">
            <v>1746.09</v>
          </cell>
        </row>
        <row r="101">
          <cell r="A101">
            <v>98</v>
          </cell>
          <cell r="B101" t="str">
            <v>37030419690318625X</v>
          </cell>
          <cell r="C101" t="str">
            <v>白塔镇</v>
          </cell>
          <cell r="D101" t="str">
            <v>南万山村</v>
          </cell>
          <cell r="E101" t="str">
            <v>朱秀武</v>
          </cell>
          <cell r="F101" t="str">
            <v>37030419690318625X</v>
          </cell>
        </row>
        <row r="101">
          <cell r="H101" t="str">
            <v>37030419******625X</v>
          </cell>
          <cell r="I101" t="str">
            <v>新城镇岗位</v>
          </cell>
        </row>
        <row r="101">
          <cell r="K101">
            <v>2210</v>
          </cell>
          <cell r="L101">
            <v>463.91</v>
          </cell>
          <cell r="M101">
            <v>1746.09</v>
          </cell>
          <cell r="N101">
            <v>23</v>
          </cell>
          <cell r="O101">
            <v>23</v>
          </cell>
          <cell r="P101">
            <v>0</v>
          </cell>
          <cell r="Q101">
            <v>23</v>
          </cell>
          <cell r="R101">
            <v>96.1</v>
          </cell>
          <cell r="S101">
            <v>0</v>
          </cell>
          <cell r="T101">
            <v>1746.09</v>
          </cell>
        </row>
        <row r="102">
          <cell r="A102">
            <v>99</v>
          </cell>
          <cell r="B102" t="str">
            <v>370304197001153111</v>
          </cell>
          <cell r="C102" t="str">
            <v>白塔镇</v>
          </cell>
          <cell r="D102" t="str">
            <v>簸箕掌村</v>
          </cell>
          <cell r="E102" t="str">
            <v>刘增虎</v>
          </cell>
          <cell r="F102" t="str">
            <v>370304197001153111</v>
          </cell>
        </row>
        <row r="102">
          <cell r="H102" t="str">
            <v>37030419******3111</v>
          </cell>
          <cell r="I102" t="str">
            <v>新城镇岗位</v>
          </cell>
        </row>
        <row r="102">
          <cell r="K102">
            <v>2210</v>
          </cell>
          <cell r="L102">
            <v>463.91</v>
          </cell>
          <cell r="M102">
            <v>1746.09</v>
          </cell>
          <cell r="N102">
            <v>23</v>
          </cell>
          <cell r="O102">
            <v>23</v>
          </cell>
          <cell r="P102">
            <v>0</v>
          </cell>
          <cell r="Q102">
            <v>23</v>
          </cell>
          <cell r="R102">
            <v>96.1</v>
          </cell>
          <cell r="S102">
            <v>0</v>
          </cell>
          <cell r="T102">
            <v>1746.09</v>
          </cell>
        </row>
        <row r="103">
          <cell r="A103">
            <v>100</v>
          </cell>
          <cell r="B103" t="str">
            <v>370304196812173111</v>
          </cell>
          <cell r="C103" t="str">
            <v>白塔镇</v>
          </cell>
          <cell r="D103" t="str">
            <v>掩的村</v>
          </cell>
          <cell r="E103" t="str">
            <v>张宝全</v>
          </cell>
          <cell r="F103" t="str">
            <v>370304196812173111</v>
          </cell>
        </row>
        <row r="103">
          <cell r="H103" t="str">
            <v>37030419******3111</v>
          </cell>
          <cell r="I103" t="str">
            <v>新城镇岗位</v>
          </cell>
        </row>
        <row r="103">
          <cell r="K103">
            <v>2210</v>
          </cell>
          <cell r="L103">
            <v>463.91</v>
          </cell>
          <cell r="M103">
            <v>1746.09</v>
          </cell>
          <cell r="N103">
            <v>23</v>
          </cell>
          <cell r="O103">
            <v>23</v>
          </cell>
          <cell r="P103">
            <v>0</v>
          </cell>
          <cell r="Q103">
            <v>23</v>
          </cell>
          <cell r="R103">
            <v>96.1</v>
          </cell>
          <cell r="S103">
            <v>0</v>
          </cell>
          <cell r="T103">
            <v>1746.09</v>
          </cell>
        </row>
        <row r="104">
          <cell r="A104">
            <v>101</v>
          </cell>
          <cell r="B104" t="str">
            <v>370304196807153116</v>
          </cell>
          <cell r="C104" t="str">
            <v>白塔镇</v>
          </cell>
          <cell r="D104" t="str">
            <v>掩的村</v>
          </cell>
          <cell r="E104" t="str">
            <v>梁延刚</v>
          </cell>
          <cell r="F104" t="str">
            <v>370304196807153116</v>
          </cell>
        </row>
        <row r="104">
          <cell r="H104" t="str">
            <v>37030419******3116</v>
          </cell>
          <cell r="I104" t="str">
            <v>新城镇岗位</v>
          </cell>
        </row>
        <row r="104">
          <cell r="K104">
            <v>2210</v>
          </cell>
          <cell r="L104">
            <v>463.91</v>
          </cell>
          <cell r="M104">
            <v>1746.09</v>
          </cell>
          <cell r="N104">
            <v>23</v>
          </cell>
          <cell r="O104">
            <v>23</v>
          </cell>
          <cell r="P104">
            <v>0</v>
          </cell>
          <cell r="Q104">
            <v>23</v>
          </cell>
          <cell r="R104">
            <v>96.1</v>
          </cell>
          <cell r="S104">
            <v>0</v>
          </cell>
          <cell r="T104">
            <v>1746.09</v>
          </cell>
        </row>
        <row r="105">
          <cell r="A105">
            <v>102</v>
          </cell>
          <cell r="B105" t="str">
            <v>370304197702193124</v>
          </cell>
          <cell r="C105" t="str">
            <v>白塔镇</v>
          </cell>
          <cell r="D105" t="str">
            <v>掩的村</v>
          </cell>
          <cell r="E105" t="str">
            <v>宋远慧</v>
          </cell>
          <cell r="F105" t="str">
            <v>370304197702193124</v>
          </cell>
        </row>
        <row r="105">
          <cell r="H105" t="str">
            <v>37030419******3124</v>
          </cell>
          <cell r="I105" t="str">
            <v>新城镇岗位</v>
          </cell>
        </row>
        <row r="105">
          <cell r="K105">
            <v>2210</v>
          </cell>
          <cell r="L105">
            <v>463.91</v>
          </cell>
          <cell r="M105">
            <v>1746.09</v>
          </cell>
          <cell r="N105">
            <v>23</v>
          </cell>
          <cell r="O105">
            <v>23</v>
          </cell>
          <cell r="P105">
            <v>0</v>
          </cell>
          <cell r="Q105">
            <v>23</v>
          </cell>
          <cell r="R105">
            <v>96.1</v>
          </cell>
          <cell r="S105">
            <v>0</v>
          </cell>
          <cell r="T105">
            <v>1746.09</v>
          </cell>
        </row>
        <row r="106">
          <cell r="A106">
            <v>103</v>
          </cell>
          <cell r="B106" t="str">
            <v>370304198203252809</v>
          </cell>
          <cell r="C106" t="str">
            <v>白塔镇</v>
          </cell>
          <cell r="D106" t="str">
            <v>掩的村</v>
          </cell>
          <cell r="E106" t="str">
            <v>张菲</v>
          </cell>
          <cell r="F106" t="str">
            <v>370304198203252809</v>
          </cell>
        </row>
        <row r="106">
          <cell r="H106" t="str">
            <v>37030419******2809</v>
          </cell>
          <cell r="I106" t="str">
            <v>新城镇岗位</v>
          </cell>
        </row>
        <row r="106">
          <cell r="K106">
            <v>2210</v>
          </cell>
          <cell r="L106">
            <v>463.91</v>
          </cell>
          <cell r="M106">
            <v>1746.09</v>
          </cell>
          <cell r="N106">
            <v>23</v>
          </cell>
          <cell r="O106">
            <v>23</v>
          </cell>
          <cell r="P106">
            <v>0</v>
          </cell>
          <cell r="Q106">
            <v>23</v>
          </cell>
          <cell r="R106">
            <v>96.1</v>
          </cell>
          <cell r="S106">
            <v>0</v>
          </cell>
          <cell r="T106">
            <v>1746.09</v>
          </cell>
        </row>
        <row r="107">
          <cell r="A107">
            <v>104</v>
          </cell>
          <cell r="B107" t="str">
            <v>370304196911243111</v>
          </cell>
          <cell r="C107" t="str">
            <v>白塔镇</v>
          </cell>
          <cell r="D107" t="str">
            <v>掩的村</v>
          </cell>
          <cell r="E107" t="str">
            <v>张树刚</v>
          </cell>
          <cell r="F107" t="str">
            <v>370304196911243111</v>
          </cell>
        </row>
        <row r="107">
          <cell r="H107" t="str">
            <v>37030419******3111</v>
          </cell>
          <cell r="I107" t="str">
            <v>新城镇岗位</v>
          </cell>
        </row>
        <row r="107">
          <cell r="K107">
            <v>2210</v>
          </cell>
          <cell r="L107">
            <v>463.91</v>
          </cell>
          <cell r="M107">
            <v>1746.09</v>
          </cell>
          <cell r="N107">
            <v>23</v>
          </cell>
          <cell r="O107">
            <v>23</v>
          </cell>
          <cell r="P107">
            <v>0</v>
          </cell>
          <cell r="Q107">
            <v>23</v>
          </cell>
          <cell r="R107">
            <v>96.1</v>
          </cell>
          <cell r="S107">
            <v>0</v>
          </cell>
          <cell r="T107">
            <v>1746.09</v>
          </cell>
        </row>
        <row r="108">
          <cell r="A108">
            <v>105</v>
          </cell>
          <cell r="B108" t="str">
            <v>370304197703103127</v>
          </cell>
          <cell r="C108" t="str">
            <v>白塔镇</v>
          </cell>
          <cell r="D108" t="str">
            <v>掩的村</v>
          </cell>
          <cell r="E108" t="str">
            <v>赵宁</v>
          </cell>
          <cell r="F108" t="str">
            <v>370304197703103127</v>
          </cell>
        </row>
        <row r="108">
          <cell r="H108" t="str">
            <v>37030419******3127</v>
          </cell>
          <cell r="I108" t="str">
            <v>新城镇岗位</v>
          </cell>
        </row>
        <row r="108">
          <cell r="K108">
            <v>2210</v>
          </cell>
          <cell r="L108">
            <v>463.91</v>
          </cell>
          <cell r="M108">
            <v>1746.09</v>
          </cell>
          <cell r="N108">
            <v>23</v>
          </cell>
          <cell r="O108">
            <v>23</v>
          </cell>
          <cell r="P108">
            <v>0</v>
          </cell>
          <cell r="Q108">
            <v>23</v>
          </cell>
          <cell r="R108">
            <v>96.1</v>
          </cell>
          <cell r="S108">
            <v>0</v>
          </cell>
          <cell r="T108">
            <v>1746.09</v>
          </cell>
        </row>
        <row r="109">
          <cell r="A109">
            <v>106</v>
          </cell>
          <cell r="B109" t="str">
            <v>370304196901196219</v>
          </cell>
          <cell r="C109" t="str">
            <v>白塔镇</v>
          </cell>
          <cell r="D109" t="str">
            <v>北峪村</v>
          </cell>
          <cell r="E109" t="str">
            <v>张元巧</v>
          </cell>
          <cell r="F109" t="str">
            <v>370304196901196219</v>
          </cell>
        </row>
        <row r="109">
          <cell r="H109" t="str">
            <v>37030419******6219</v>
          </cell>
          <cell r="I109" t="str">
            <v>新城镇岗位</v>
          </cell>
        </row>
        <row r="109">
          <cell r="K109">
            <v>2210</v>
          </cell>
          <cell r="L109">
            <v>463.91</v>
          </cell>
          <cell r="M109">
            <v>1746.09</v>
          </cell>
          <cell r="N109">
            <v>23</v>
          </cell>
          <cell r="O109">
            <v>23</v>
          </cell>
          <cell r="P109">
            <v>0</v>
          </cell>
          <cell r="Q109">
            <v>23</v>
          </cell>
          <cell r="R109">
            <v>96.1</v>
          </cell>
          <cell r="S109">
            <v>0</v>
          </cell>
          <cell r="T109">
            <v>1746.09</v>
          </cell>
        </row>
        <row r="110">
          <cell r="A110">
            <v>107</v>
          </cell>
          <cell r="B110" t="str">
            <v>370302197907204541</v>
          </cell>
          <cell r="C110" t="str">
            <v>白塔镇</v>
          </cell>
          <cell r="D110" t="str">
            <v>北峪村</v>
          </cell>
          <cell r="E110" t="str">
            <v>蒲丽杰</v>
          </cell>
          <cell r="F110" t="str">
            <v>370302197907204541</v>
          </cell>
        </row>
        <row r="110">
          <cell r="H110" t="str">
            <v>37030219******4541</v>
          </cell>
          <cell r="I110" t="str">
            <v>新城镇岗位</v>
          </cell>
        </row>
        <row r="110">
          <cell r="K110">
            <v>2210</v>
          </cell>
          <cell r="L110">
            <v>463.91</v>
          </cell>
          <cell r="M110">
            <v>1746.09</v>
          </cell>
          <cell r="N110">
            <v>23</v>
          </cell>
          <cell r="O110">
            <v>23</v>
          </cell>
          <cell r="P110">
            <v>0</v>
          </cell>
          <cell r="Q110">
            <v>23</v>
          </cell>
          <cell r="R110">
            <v>96.1</v>
          </cell>
          <cell r="S110">
            <v>0</v>
          </cell>
          <cell r="T110">
            <v>1746.09</v>
          </cell>
        </row>
        <row r="111">
          <cell r="A111">
            <v>108</v>
          </cell>
          <cell r="B111" t="str">
            <v>370304197604256523</v>
          </cell>
          <cell r="C111" t="str">
            <v>白塔镇</v>
          </cell>
          <cell r="D111" t="str">
            <v>北峪村</v>
          </cell>
          <cell r="E111" t="str">
            <v>周玉玲</v>
          </cell>
          <cell r="F111" t="str">
            <v>370304197604256523</v>
          </cell>
        </row>
        <row r="111">
          <cell r="H111" t="str">
            <v>37030419******6523</v>
          </cell>
          <cell r="I111" t="str">
            <v>新城镇岗位</v>
          </cell>
        </row>
        <row r="111">
          <cell r="K111">
            <v>2210</v>
          </cell>
          <cell r="L111">
            <v>463.91</v>
          </cell>
          <cell r="M111">
            <v>1746.09</v>
          </cell>
          <cell r="N111">
            <v>23</v>
          </cell>
          <cell r="O111">
            <v>23</v>
          </cell>
          <cell r="P111">
            <v>0</v>
          </cell>
          <cell r="Q111">
            <v>23</v>
          </cell>
          <cell r="R111">
            <v>96.1</v>
          </cell>
          <cell r="S111">
            <v>0</v>
          </cell>
          <cell r="T111">
            <v>1746.09</v>
          </cell>
        </row>
        <row r="112">
          <cell r="A112">
            <v>109</v>
          </cell>
          <cell r="B112" t="str">
            <v>370304198406284421</v>
          </cell>
          <cell r="C112" t="str">
            <v>白塔镇</v>
          </cell>
          <cell r="D112" t="str">
            <v>赵庄村</v>
          </cell>
          <cell r="E112" t="str">
            <v>冯姗姗</v>
          </cell>
          <cell r="F112" t="str">
            <v>370304198406284421</v>
          </cell>
        </row>
        <row r="112">
          <cell r="H112" t="str">
            <v>37030419******4421</v>
          </cell>
          <cell r="I112" t="str">
            <v>新城镇岗位</v>
          </cell>
        </row>
        <row r="112">
          <cell r="K112">
            <v>2210</v>
          </cell>
          <cell r="L112">
            <v>463.91</v>
          </cell>
          <cell r="M112">
            <v>1746.09</v>
          </cell>
          <cell r="N112">
            <v>23</v>
          </cell>
          <cell r="O112">
            <v>23</v>
          </cell>
          <cell r="P112">
            <v>0</v>
          </cell>
          <cell r="Q112">
            <v>23</v>
          </cell>
          <cell r="R112">
            <v>96.1</v>
          </cell>
          <cell r="S112">
            <v>0</v>
          </cell>
          <cell r="T112">
            <v>1746.09</v>
          </cell>
        </row>
        <row r="113">
          <cell r="A113">
            <v>110</v>
          </cell>
          <cell r="B113" t="str">
            <v>370304197001246211</v>
          </cell>
          <cell r="C113" t="str">
            <v>白塔镇</v>
          </cell>
          <cell r="D113" t="str">
            <v>罗圈村</v>
          </cell>
          <cell r="E113" t="str">
            <v>孙兆国</v>
          </cell>
          <cell r="F113" t="str">
            <v>370304197001246211</v>
          </cell>
        </row>
        <row r="113">
          <cell r="H113" t="str">
            <v>37030419******6211</v>
          </cell>
          <cell r="I113" t="str">
            <v>新城镇岗位</v>
          </cell>
        </row>
        <row r="113">
          <cell r="K113">
            <v>2210</v>
          </cell>
          <cell r="L113">
            <v>463.91</v>
          </cell>
          <cell r="M113">
            <v>1746.09</v>
          </cell>
          <cell r="N113">
            <v>23</v>
          </cell>
          <cell r="O113">
            <v>23</v>
          </cell>
          <cell r="P113">
            <v>0</v>
          </cell>
          <cell r="Q113">
            <v>23</v>
          </cell>
          <cell r="R113">
            <v>96.1</v>
          </cell>
          <cell r="S113">
            <v>0</v>
          </cell>
          <cell r="T113">
            <v>1746.09</v>
          </cell>
        </row>
        <row r="114">
          <cell r="A114">
            <v>111</v>
          </cell>
          <cell r="B114" t="str">
            <v>370304198106296228</v>
          </cell>
          <cell r="C114" t="str">
            <v>白塔镇</v>
          </cell>
          <cell r="D114" t="str">
            <v>罗圈村</v>
          </cell>
          <cell r="E114" t="str">
            <v>陈大美</v>
          </cell>
          <cell r="F114" t="str">
            <v>370304198106296228</v>
          </cell>
        </row>
        <row r="114">
          <cell r="H114" t="str">
            <v>37030419******6228</v>
          </cell>
          <cell r="I114" t="str">
            <v>新城镇岗位</v>
          </cell>
        </row>
        <row r="114">
          <cell r="K114">
            <v>2210</v>
          </cell>
          <cell r="L114">
            <v>463.91</v>
          </cell>
          <cell r="M114">
            <v>1746.09</v>
          </cell>
          <cell r="N114">
            <v>23</v>
          </cell>
          <cell r="O114">
            <v>23</v>
          </cell>
          <cell r="P114">
            <v>0</v>
          </cell>
          <cell r="Q114">
            <v>23</v>
          </cell>
          <cell r="R114">
            <v>96.1</v>
          </cell>
          <cell r="S114">
            <v>0</v>
          </cell>
          <cell r="T114">
            <v>1746.09</v>
          </cell>
        </row>
        <row r="115">
          <cell r="A115">
            <v>112</v>
          </cell>
          <cell r="B115" t="str">
            <v>37030419700402311X</v>
          </cell>
          <cell r="C115" t="str">
            <v>白塔镇</v>
          </cell>
          <cell r="D115" t="str">
            <v>永安社区</v>
          </cell>
          <cell r="E115" t="str">
            <v>王文新</v>
          </cell>
          <cell r="F115" t="str">
            <v>37030419700402311X</v>
          </cell>
        </row>
        <row r="115">
          <cell r="H115" t="str">
            <v>37030419******311X</v>
          </cell>
          <cell r="I115" t="str">
            <v>新城镇岗位</v>
          </cell>
        </row>
        <row r="115">
          <cell r="K115">
            <v>2210</v>
          </cell>
          <cell r="L115">
            <v>463.91</v>
          </cell>
          <cell r="M115">
            <v>1746.09</v>
          </cell>
          <cell r="N115">
            <v>23</v>
          </cell>
          <cell r="O115">
            <v>23</v>
          </cell>
          <cell r="P115">
            <v>0</v>
          </cell>
          <cell r="Q115">
            <v>23</v>
          </cell>
          <cell r="R115">
            <v>96.1</v>
          </cell>
          <cell r="S115">
            <v>0</v>
          </cell>
          <cell r="T115">
            <v>1746.09</v>
          </cell>
        </row>
        <row r="116">
          <cell r="A116">
            <v>113</v>
          </cell>
          <cell r="B116" t="str">
            <v>370304196911286218</v>
          </cell>
          <cell r="C116" t="str">
            <v>白塔镇</v>
          </cell>
          <cell r="D116" t="str">
            <v>白塔村</v>
          </cell>
          <cell r="E116" t="str">
            <v>姜绍红</v>
          </cell>
          <cell r="F116" t="str">
            <v>370304196911286218</v>
          </cell>
        </row>
        <row r="116">
          <cell r="H116" t="str">
            <v>37030419******6218</v>
          </cell>
          <cell r="I116" t="str">
            <v>新城镇岗位</v>
          </cell>
        </row>
        <row r="116">
          <cell r="K116">
            <v>2210</v>
          </cell>
          <cell r="L116">
            <v>463.91</v>
          </cell>
          <cell r="M116">
            <v>1746.09</v>
          </cell>
          <cell r="N116">
            <v>23</v>
          </cell>
          <cell r="O116">
            <v>23</v>
          </cell>
          <cell r="P116">
            <v>0</v>
          </cell>
          <cell r="Q116">
            <v>23</v>
          </cell>
          <cell r="R116">
            <v>96.1</v>
          </cell>
          <cell r="S116">
            <v>0</v>
          </cell>
          <cell r="T116">
            <v>1746.09</v>
          </cell>
        </row>
        <row r="117">
          <cell r="A117">
            <v>114</v>
          </cell>
          <cell r="B117" t="str">
            <v>370304197011206213</v>
          </cell>
          <cell r="C117" t="str">
            <v>白塔镇</v>
          </cell>
          <cell r="D117" t="str">
            <v>白塔村</v>
          </cell>
          <cell r="E117" t="str">
            <v>高军</v>
          </cell>
          <cell r="F117" t="str">
            <v>370304197011206213</v>
          </cell>
        </row>
        <row r="117">
          <cell r="H117" t="str">
            <v>37030419******6213</v>
          </cell>
          <cell r="I117" t="str">
            <v>新城镇岗位</v>
          </cell>
        </row>
        <row r="117">
          <cell r="K117">
            <v>2210</v>
          </cell>
          <cell r="L117">
            <v>463.91</v>
          </cell>
          <cell r="M117">
            <v>1746.09</v>
          </cell>
          <cell r="N117">
            <v>23</v>
          </cell>
          <cell r="O117">
            <v>23</v>
          </cell>
          <cell r="P117">
            <v>0</v>
          </cell>
          <cell r="Q117">
            <v>23</v>
          </cell>
          <cell r="R117">
            <v>96.1</v>
          </cell>
          <cell r="S117">
            <v>0</v>
          </cell>
          <cell r="T117">
            <v>1746.09</v>
          </cell>
        </row>
        <row r="118">
          <cell r="A118">
            <v>115</v>
          </cell>
          <cell r="B118" t="str">
            <v>512222197808259422</v>
          </cell>
          <cell r="C118" t="str">
            <v>白塔镇</v>
          </cell>
          <cell r="D118" t="str">
            <v>白塔村</v>
          </cell>
          <cell r="E118" t="str">
            <v>伍方琼</v>
          </cell>
          <cell r="F118" t="str">
            <v>512222197808259422</v>
          </cell>
        </row>
        <row r="118">
          <cell r="H118" t="str">
            <v>51222219******9422</v>
          </cell>
          <cell r="I118" t="str">
            <v>新城镇岗位</v>
          </cell>
        </row>
        <row r="118">
          <cell r="K118">
            <v>2210</v>
          </cell>
          <cell r="L118">
            <v>463.91</v>
          </cell>
          <cell r="M118">
            <v>1746.09</v>
          </cell>
          <cell r="N118">
            <v>23</v>
          </cell>
          <cell r="O118">
            <v>23</v>
          </cell>
          <cell r="P118">
            <v>0</v>
          </cell>
          <cell r="Q118">
            <v>23</v>
          </cell>
          <cell r="R118">
            <v>96.1</v>
          </cell>
          <cell r="S118">
            <v>0</v>
          </cell>
          <cell r="T118">
            <v>1746.09</v>
          </cell>
        </row>
        <row r="119">
          <cell r="A119">
            <v>116</v>
          </cell>
          <cell r="B119" t="str">
            <v>370304197808056224</v>
          </cell>
          <cell r="C119" t="str">
            <v>白塔镇</v>
          </cell>
          <cell r="D119" t="str">
            <v>白塔村</v>
          </cell>
          <cell r="E119" t="str">
            <v>高莹莹</v>
          </cell>
          <cell r="F119" t="str">
            <v>370304197808056224</v>
          </cell>
        </row>
        <row r="119">
          <cell r="H119" t="str">
            <v>37030419******6224</v>
          </cell>
          <cell r="I119" t="str">
            <v>新城镇岗位</v>
          </cell>
        </row>
        <row r="119">
          <cell r="K119">
            <v>2210</v>
          </cell>
          <cell r="L119">
            <v>463.91</v>
          </cell>
          <cell r="M119">
            <v>1746.09</v>
          </cell>
          <cell r="N119">
            <v>23</v>
          </cell>
          <cell r="O119">
            <v>23</v>
          </cell>
          <cell r="P119">
            <v>0</v>
          </cell>
          <cell r="Q119">
            <v>23</v>
          </cell>
          <cell r="R119">
            <v>96.1</v>
          </cell>
          <cell r="S119">
            <v>0</v>
          </cell>
          <cell r="T119">
            <v>1746.09</v>
          </cell>
        </row>
        <row r="120">
          <cell r="A120">
            <v>117</v>
          </cell>
          <cell r="B120" t="str">
            <v>370304196709136216</v>
          </cell>
          <cell r="C120" t="str">
            <v>白塔镇</v>
          </cell>
          <cell r="D120" t="str">
            <v>东万山村</v>
          </cell>
          <cell r="E120" t="str">
            <v>马西利</v>
          </cell>
          <cell r="F120" t="str">
            <v>370304196709136216</v>
          </cell>
        </row>
        <row r="120">
          <cell r="H120" t="str">
            <v>37030419******6216</v>
          </cell>
          <cell r="I120" t="str">
            <v>新城镇岗位</v>
          </cell>
        </row>
        <row r="120">
          <cell r="K120">
            <v>2210</v>
          </cell>
          <cell r="L120">
            <v>463.91</v>
          </cell>
          <cell r="M120">
            <v>1746.09</v>
          </cell>
          <cell r="N120">
            <v>23</v>
          </cell>
          <cell r="O120">
            <v>23</v>
          </cell>
          <cell r="P120">
            <v>0</v>
          </cell>
          <cell r="Q120">
            <v>23</v>
          </cell>
          <cell r="R120">
            <v>96.1</v>
          </cell>
          <cell r="S120">
            <v>0</v>
          </cell>
          <cell r="T120">
            <v>1746.09</v>
          </cell>
        </row>
        <row r="121">
          <cell r="A121">
            <v>118</v>
          </cell>
          <cell r="B121" t="str">
            <v>370304198001016242</v>
          </cell>
          <cell r="C121" t="str">
            <v>白塔镇</v>
          </cell>
          <cell r="D121" t="str">
            <v>石佛村</v>
          </cell>
          <cell r="E121" t="str">
            <v>孙环</v>
          </cell>
          <cell r="F121" t="str">
            <v>370304198001016242</v>
          </cell>
        </row>
        <row r="121">
          <cell r="H121" t="str">
            <v>37030419******6242</v>
          </cell>
          <cell r="I121" t="str">
            <v>新城镇岗位</v>
          </cell>
        </row>
        <row r="121">
          <cell r="K121">
            <v>2210</v>
          </cell>
          <cell r="L121">
            <v>463.91</v>
          </cell>
          <cell r="M121">
            <v>1746.09</v>
          </cell>
          <cell r="N121">
            <v>23</v>
          </cell>
          <cell r="O121">
            <v>23</v>
          </cell>
          <cell r="P121">
            <v>0</v>
          </cell>
          <cell r="Q121">
            <v>23</v>
          </cell>
          <cell r="R121">
            <v>96.1</v>
          </cell>
          <cell r="S121">
            <v>0</v>
          </cell>
          <cell r="T121">
            <v>1746.09</v>
          </cell>
        </row>
        <row r="122">
          <cell r="A122">
            <v>119</v>
          </cell>
          <cell r="B122" t="str">
            <v>370304196707123112</v>
          </cell>
          <cell r="C122" t="str">
            <v>白塔镇</v>
          </cell>
          <cell r="D122" t="str">
            <v>掩的村</v>
          </cell>
          <cell r="E122" t="str">
            <v>梁宏伟</v>
          </cell>
          <cell r="F122" t="str">
            <v>370304196707123112</v>
          </cell>
        </row>
        <row r="122">
          <cell r="H122" t="str">
            <v>37030419******3112</v>
          </cell>
          <cell r="I122" t="str">
            <v>新城镇岗位</v>
          </cell>
        </row>
        <row r="122">
          <cell r="K122">
            <v>2210</v>
          </cell>
          <cell r="L122">
            <v>463.91</v>
          </cell>
          <cell r="M122">
            <v>1746.09</v>
          </cell>
          <cell r="N122">
            <v>23</v>
          </cell>
          <cell r="O122">
            <v>23</v>
          </cell>
          <cell r="P122">
            <v>0</v>
          </cell>
          <cell r="Q122">
            <v>23</v>
          </cell>
          <cell r="R122">
            <v>96.1</v>
          </cell>
          <cell r="S122">
            <v>0</v>
          </cell>
          <cell r="T122">
            <v>1746.09</v>
          </cell>
        </row>
        <row r="123">
          <cell r="A123">
            <v>120</v>
          </cell>
          <cell r="B123" t="str">
            <v>370304197507066218</v>
          </cell>
          <cell r="C123" t="str">
            <v>白塔镇</v>
          </cell>
          <cell r="D123" t="str">
            <v>小梁庄村</v>
          </cell>
          <cell r="E123" t="str">
            <v>孙海峰</v>
          </cell>
          <cell r="F123" t="str">
            <v>370304197507066218</v>
          </cell>
        </row>
        <row r="123">
          <cell r="H123" t="str">
            <v>37030419******6218</v>
          </cell>
          <cell r="I123" t="str">
            <v>新城镇岗位</v>
          </cell>
        </row>
        <row r="123">
          <cell r="K123">
            <v>2210</v>
          </cell>
          <cell r="L123">
            <v>463.91</v>
          </cell>
          <cell r="M123">
            <v>1746.09</v>
          </cell>
          <cell r="N123">
            <v>23</v>
          </cell>
          <cell r="O123">
            <v>23</v>
          </cell>
          <cell r="P123">
            <v>0</v>
          </cell>
          <cell r="Q123">
            <v>23</v>
          </cell>
          <cell r="R123">
            <v>96.1</v>
          </cell>
          <cell r="S123">
            <v>0</v>
          </cell>
          <cell r="T123">
            <v>1746.09</v>
          </cell>
        </row>
        <row r="124">
          <cell r="A124">
            <v>121</v>
          </cell>
          <cell r="B124" t="str">
            <v>370304196905283117</v>
          </cell>
          <cell r="C124" t="str">
            <v>白塔镇</v>
          </cell>
          <cell r="D124" t="str">
            <v>簸箕掌村</v>
          </cell>
          <cell r="E124" t="str">
            <v>刘连坡</v>
          </cell>
          <cell r="F124" t="str">
            <v>370304196905283117</v>
          </cell>
        </row>
        <row r="124">
          <cell r="H124" t="str">
            <v>37030419******3117</v>
          </cell>
          <cell r="I124" t="str">
            <v>新城镇岗位</v>
          </cell>
        </row>
        <row r="124">
          <cell r="K124">
            <v>2210</v>
          </cell>
          <cell r="L124">
            <v>463.91</v>
          </cell>
          <cell r="M124">
            <v>1746.09</v>
          </cell>
          <cell r="N124">
            <v>23</v>
          </cell>
          <cell r="O124">
            <v>23</v>
          </cell>
          <cell r="P124">
            <v>0</v>
          </cell>
          <cell r="Q124">
            <v>23</v>
          </cell>
          <cell r="R124">
            <v>96.1</v>
          </cell>
          <cell r="S124">
            <v>0</v>
          </cell>
          <cell r="T124">
            <v>1746.09</v>
          </cell>
        </row>
        <row r="125">
          <cell r="A125">
            <v>122</v>
          </cell>
          <cell r="B125" t="str">
            <v>370304198403044721</v>
          </cell>
          <cell r="C125" t="str">
            <v>博山镇</v>
          </cell>
          <cell r="D125" t="str">
            <v>南博山中村</v>
          </cell>
          <cell r="E125" t="str">
            <v>邵迎春</v>
          </cell>
          <cell r="F125" t="str">
            <v>370304198403044721</v>
          </cell>
        </row>
        <row r="125">
          <cell r="H125" t="str">
            <v>37030419******4721</v>
          </cell>
          <cell r="I125" t="str">
            <v>新城镇岗位</v>
          </cell>
        </row>
        <row r="125">
          <cell r="K125">
            <v>2210</v>
          </cell>
          <cell r="L125">
            <v>463.91</v>
          </cell>
          <cell r="M125">
            <v>1746.09</v>
          </cell>
          <cell r="N125">
            <v>23</v>
          </cell>
          <cell r="O125">
            <v>23</v>
          </cell>
          <cell r="P125">
            <v>0</v>
          </cell>
          <cell r="Q125">
            <v>23</v>
          </cell>
          <cell r="R125">
            <v>96.1</v>
          </cell>
          <cell r="S125">
            <v>0</v>
          </cell>
          <cell r="T125">
            <v>1746.09</v>
          </cell>
        </row>
        <row r="126">
          <cell r="A126">
            <v>123</v>
          </cell>
          <cell r="B126" t="str">
            <v>370304197007295110</v>
          </cell>
          <cell r="C126" t="str">
            <v>博山镇</v>
          </cell>
          <cell r="D126" t="str">
            <v>南博山西村</v>
          </cell>
          <cell r="E126" t="str">
            <v>周恩国</v>
          </cell>
          <cell r="F126" t="str">
            <v>370304197007295110</v>
          </cell>
        </row>
        <row r="126">
          <cell r="H126" t="str">
            <v>37030419******5110</v>
          </cell>
          <cell r="I126" t="str">
            <v>新城镇岗位</v>
          </cell>
        </row>
        <row r="126">
          <cell r="K126">
            <v>2210</v>
          </cell>
          <cell r="L126">
            <v>463.91</v>
          </cell>
          <cell r="M126">
            <v>1746.09</v>
          </cell>
          <cell r="N126">
            <v>23</v>
          </cell>
          <cell r="O126">
            <v>23</v>
          </cell>
          <cell r="P126">
            <v>0</v>
          </cell>
          <cell r="Q126">
            <v>23</v>
          </cell>
          <cell r="R126">
            <v>96.1</v>
          </cell>
          <cell r="S126">
            <v>0</v>
          </cell>
          <cell r="T126">
            <v>1746.09</v>
          </cell>
        </row>
        <row r="127">
          <cell r="A127">
            <v>124</v>
          </cell>
          <cell r="B127" t="str">
            <v>370304197702065122</v>
          </cell>
          <cell r="C127" t="str">
            <v>博山镇</v>
          </cell>
          <cell r="D127" t="str">
            <v>南博山西村</v>
          </cell>
          <cell r="E127" t="str">
            <v>马桂云</v>
          </cell>
          <cell r="F127" t="str">
            <v>370304197702065122</v>
          </cell>
        </row>
        <row r="127">
          <cell r="H127" t="str">
            <v>37030419******5122</v>
          </cell>
          <cell r="I127" t="str">
            <v>新城镇岗位</v>
          </cell>
        </row>
        <row r="127">
          <cell r="K127">
            <v>2210</v>
          </cell>
          <cell r="L127">
            <v>463.91</v>
          </cell>
          <cell r="M127">
            <v>1746.09</v>
          </cell>
          <cell r="N127">
            <v>23</v>
          </cell>
          <cell r="O127">
            <v>23</v>
          </cell>
          <cell r="P127">
            <v>0</v>
          </cell>
          <cell r="Q127">
            <v>23</v>
          </cell>
          <cell r="R127">
            <v>96.1</v>
          </cell>
          <cell r="S127">
            <v>0</v>
          </cell>
          <cell r="T127">
            <v>1746.09</v>
          </cell>
        </row>
        <row r="128">
          <cell r="A128">
            <v>125</v>
          </cell>
          <cell r="B128" t="str">
            <v>370304199607034722</v>
          </cell>
          <cell r="C128" t="str">
            <v>博山镇</v>
          </cell>
          <cell r="D128" t="str">
            <v>南博山西村</v>
          </cell>
          <cell r="E128" t="str">
            <v>谢超群</v>
          </cell>
          <cell r="F128" t="str">
            <v>370304199607034722</v>
          </cell>
        </row>
        <row r="128">
          <cell r="H128" t="str">
            <v>37030419******4722</v>
          </cell>
          <cell r="I128" t="str">
            <v>新城镇岗位</v>
          </cell>
        </row>
        <row r="128">
          <cell r="K128">
            <v>2210</v>
          </cell>
          <cell r="L128">
            <v>463.91</v>
          </cell>
          <cell r="M128">
            <v>1746.09</v>
          </cell>
          <cell r="N128">
            <v>23</v>
          </cell>
          <cell r="O128">
            <v>23</v>
          </cell>
          <cell r="P128">
            <v>0</v>
          </cell>
          <cell r="Q128">
            <v>23</v>
          </cell>
          <cell r="R128">
            <v>96.1</v>
          </cell>
          <cell r="S128">
            <v>0</v>
          </cell>
          <cell r="T128">
            <v>1746.09</v>
          </cell>
        </row>
        <row r="129">
          <cell r="A129">
            <v>126</v>
          </cell>
          <cell r="B129" t="str">
            <v>370304197111285115</v>
          </cell>
          <cell r="C129" t="str">
            <v>博山镇</v>
          </cell>
          <cell r="D129" t="str">
            <v>南博山东村</v>
          </cell>
          <cell r="E129" t="str">
            <v>马加福</v>
          </cell>
          <cell r="F129" t="str">
            <v>370304197111285115</v>
          </cell>
        </row>
        <row r="129">
          <cell r="H129" t="str">
            <v>37030419******5115</v>
          </cell>
          <cell r="I129" t="str">
            <v>新城镇岗位</v>
          </cell>
        </row>
        <row r="129">
          <cell r="K129">
            <v>2210</v>
          </cell>
          <cell r="L129">
            <v>463.91</v>
          </cell>
          <cell r="M129">
            <v>1746.09</v>
          </cell>
          <cell r="N129">
            <v>23</v>
          </cell>
          <cell r="O129">
            <v>23</v>
          </cell>
          <cell r="P129">
            <v>0</v>
          </cell>
          <cell r="Q129">
            <v>23</v>
          </cell>
          <cell r="R129">
            <v>96.1</v>
          </cell>
          <cell r="S129">
            <v>0</v>
          </cell>
          <cell r="T129">
            <v>1746.09</v>
          </cell>
        </row>
        <row r="130">
          <cell r="A130">
            <v>127</v>
          </cell>
          <cell r="B130" t="str">
            <v>370304198207295160</v>
          </cell>
          <cell r="C130" t="str">
            <v>博山镇</v>
          </cell>
          <cell r="D130" t="str">
            <v>南博山东村</v>
          </cell>
          <cell r="E130" t="str">
            <v>鹿芳</v>
          </cell>
          <cell r="F130" t="str">
            <v>370304198207295160</v>
          </cell>
        </row>
        <row r="130">
          <cell r="H130" t="str">
            <v>37030419******5160</v>
          </cell>
          <cell r="I130" t="str">
            <v>新城镇岗位</v>
          </cell>
        </row>
        <row r="130">
          <cell r="K130">
            <v>2210</v>
          </cell>
          <cell r="L130">
            <v>463.91</v>
          </cell>
          <cell r="M130">
            <v>1746.09</v>
          </cell>
          <cell r="N130">
            <v>23</v>
          </cell>
          <cell r="O130">
            <v>23</v>
          </cell>
          <cell r="P130">
            <v>0</v>
          </cell>
          <cell r="Q130">
            <v>23</v>
          </cell>
          <cell r="R130">
            <v>96.1</v>
          </cell>
          <cell r="S130">
            <v>0</v>
          </cell>
          <cell r="T130">
            <v>1746.09</v>
          </cell>
        </row>
        <row r="131">
          <cell r="A131">
            <v>128</v>
          </cell>
          <cell r="B131" t="str">
            <v>370304197004225117</v>
          </cell>
          <cell r="C131" t="str">
            <v>博山镇</v>
          </cell>
          <cell r="D131" t="str">
            <v>南博山东村</v>
          </cell>
          <cell r="E131" t="str">
            <v>马国峰</v>
          </cell>
          <cell r="F131" t="str">
            <v>370304197004225117</v>
          </cell>
        </row>
        <row r="131">
          <cell r="H131" t="str">
            <v>37030419******5117</v>
          </cell>
          <cell r="I131" t="str">
            <v>新城镇岗位</v>
          </cell>
        </row>
        <row r="131">
          <cell r="K131">
            <v>2210</v>
          </cell>
          <cell r="L131">
            <v>463.91</v>
          </cell>
          <cell r="M131">
            <v>1746.09</v>
          </cell>
          <cell r="N131">
            <v>23</v>
          </cell>
          <cell r="O131">
            <v>23</v>
          </cell>
          <cell r="P131">
            <v>0</v>
          </cell>
          <cell r="Q131">
            <v>23</v>
          </cell>
          <cell r="R131">
            <v>96.1</v>
          </cell>
          <cell r="S131">
            <v>0</v>
          </cell>
          <cell r="T131">
            <v>1746.09</v>
          </cell>
        </row>
        <row r="132">
          <cell r="A132">
            <v>129</v>
          </cell>
          <cell r="B132" t="str">
            <v>370304197603165128</v>
          </cell>
          <cell r="C132" t="str">
            <v>博山镇</v>
          </cell>
          <cell r="D132" t="str">
            <v>南博山东村</v>
          </cell>
          <cell r="E132" t="str">
            <v>张芳</v>
          </cell>
          <cell r="F132" t="str">
            <v>370304197603165128</v>
          </cell>
        </row>
        <row r="132">
          <cell r="H132" t="str">
            <v>37030419******5128</v>
          </cell>
          <cell r="I132" t="str">
            <v>新城镇岗位</v>
          </cell>
        </row>
        <row r="132">
          <cell r="K132">
            <v>2210</v>
          </cell>
          <cell r="L132">
            <v>463.91</v>
          </cell>
          <cell r="M132">
            <v>1746.09</v>
          </cell>
          <cell r="N132">
            <v>23</v>
          </cell>
          <cell r="O132">
            <v>23</v>
          </cell>
          <cell r="P132">
            <v>0</v>
          </cell>
          <cell r="Q132">
            <v>23</v>
          </cell>
          <cell r="R132">
            <v>96.1</v>
          </cell>
          <cell r="S132">
            <v>0</v>
          </cell>
          <cell r="T132">
            <v>1746.09</v>
          </cell>
        </row>
        <row r="133">
          <cell r="A133">
            <v>130</v>
          </cell>
          <cell r="B133" t="str">
            <v>370304196811110012</v>
          </cell>
          <cell r="C133" t="str">
            <v>城西街道</v>
          </cell>
          <cell r="D133" t="str">
            <v>白虎山社区</v>
          </cell>
          <cell r="E133" t="str">
            <v>任红军</v>
          </cell>
          <cell r="F133" t="str">
            <v>370304196811110012</v>
          </cell>
        </row>
        <row r="133">
          <cell r="H133" t="str">
            <v>37030419******0012</v>
          </cell>
          <cell r="I133" t="str">
            <v>新城镇岗位</v>
          </cell>
        </row>
        <row r="133">
          <cell r="K133">
            <v>2210</v>
          </cell>
          <cell r="L133">
            <v>463.91</v>
          </cell>
          <cell r="M133">
            <v>1746.09</v>
          </cell>
          <cell r="N133">
            <v>23</v>
          </cell>
          <cell r="O133">
            <v>23</v>
          </cell>
          <cell r="P133">
            <v>0</v>
          </cell>
          <cell r="Q133">
            <v>23</v>
          </cell>
          <cell r="R133">
            <v>96.1</v>
          </cell>
          <cell r="S133">
            <v>0</v>
          </cell>
          <cell r="T133">
            <v>1746.09</v>
          </cell>
        </row>
        <row r="134">
          <cell r="A134">
            <v>131</v>
          </cell>
          <cell r="B134" t="str">
            <v>370304197301122712</v>
          </cell>
          <cell r="C134" t="str">
            <v>城西街道</v>
          </cell>
          <cell r="D134" t="str">
            <v>白虎山社区</v>
          </cell>
          <cell r="E134" t="str">
            <v>李磊</v>
          </cell>
          <cell r="F134" t="str">
            <v>370304197301122712</v>
          </cell>
        </row>
        <row r="134">
          <cell r="H134" t="str">
            <v>37030419******2712</v>
          </cell>
          <cell r="I134" t="str">
            <v>新城镇岗位</v>
          </cell>
        </row>
        <row r="134">
          <cell r="K134">
            <v>2210</v>
          </cell>
          <cell r="L134">
            <v>463.91</v>
          </cell>
          <cell r="M134">
            <v>1746.09</v>
          </cell>
          <cell r="N134">
            <v>23</v>
          </cell>
          <cell r="O134">
            <v>23</v>
          </cell>
          <cell r="P134">
            <v>0</v>
          </cell>
          <cell r="Q134">
            <v>23</v>
          </cell>
          <cell r="R134">
            <v>96.1</v>
          </cell>
          <cell r="S134">
            <v>0</v>
          </cell>
          <cell r="T134">
            <v>1746.09</v>
          </cell>
        </row>
        <row r="135">
          <cell r="A135">
            <v>132</v>
          </cell>
          <cell r="B135" t="str">
            <v>370304197007230632</v>
          </cell>
          <cell r="C135" t="str">
            <v>城西街道</v>
          </cell>
          <cell r="D135" t="str">
            <v>白虎山社区</v>
          </cell>
          <cell r="E135" t="str">
            <v>薛忠伟</v>
          </cell>
          <cell r="F135" t="str">
            <v>370304197007230632</v>
          </cell>
        </row>
        <row r="135">
          <cell r="H135" t="str">
            <v>37030419******0632</v>
          </cell>
          <cell r="I135" t="str">
            <v>新城镇岗位</v>
          </cell>
        </row>
        <row r="135">
          <cell r="K135">
            <v>2210</v>
          </cell>
          <cell r="L135">
            <v>463.91</v>
          </cell>
          <cell r="M135">
            <v>1746.09</v>
          </cell>
          <cell r="N135">
            <v>23</v>
          </cell>
          <cell r="O135">
            <v>23</v>
          </cell>
          <cell r="P135">
            <v>0</v>
          </cell>
          <cell r="Q135">
            <v>23</v>
          </cell>
          <cell r="R135">
            <v>96.1</v>
          </cell>
          <cell r="S135">
            <v>0</v>
          </cell>
          <cell r="T135">
            <v>1746.09</v>
          </cell>
        </row>
        <row r="136">
          <cell r="A136">
            <v>133</v>
          </cell>
          <cell r="B136" t="str">
            <v>370304197008140655</v>
          </cell>
          <cell r="C136" t="str">
            <v>城西街道</v>
          </cell>
          <cell r="D136" t="str">
            <v>白虎山社区</v>
          </cell>
          <cell r="E136" t="str">
            <v>徐玉锋</v>
          </cell>
          <cell r="F136" t="str">
            <v>370304197008140655</v>
          </cell>
        </row>
        <row r="136">
          <cell r="H136" t="str">
            <v>37030419******0655</v>
          </cell>
          <cell r="I136" t="str">
            <v>新城镇岗位</v>
          </cell>
        </row>
        <row r="136">
          <cell r="K136">
            <v>2210</v>
          </cell>
          <cell r="L136">
            <v>463.91</v>
          </cell>
          <cell r="M136">
            <v>1746.09</v>
          </cell>
          <cell r="N136">
            <v>23</v>
          </cell>
          <cell r="O136">
            <v>23</v>
          </cell>
          <cell r="P136">
            <v>0</v>
          </cell>
          <cell r="Q136">
            <v>23</v>
          </cell>
          <cell r="R136">
            <v>96.1</v>
          </cell>
          <cell r="S136">
            <v>0</v>
          </cell>
          <cell r="T136">
            <v>1746.09</v>
          </cell>
        </row>
        <row r="137">
          <cell r="A137">
            <v>134</v>
          </cell>
          <cell r="B137" t="str">
            <v>370304197211144918</v>
          </cell>
          <cell r="C137" t="str">
            <v>城西街道</v>
          </cell>
          <cell r="D137" t="str">
            <v>白虎山社区</v>
          </cell>
          <cell r="E137" t="str">
            <v>李安永</v>
          </cell>
          <cell r="F137" t="str">
            <v>370304197211144918</v>
          </cell>
        </row>
        <row r="137">
          <cell r="H137" t="str">
            <v>37030419******4918</v>
          </cell>
          <cell r="I137" t="str">
            <v>新城镇岗位</v>
          </cell>
        </row>
        <row r="137">
          <cell r="K137">
            <v>2210</v>
          </cell>
          <cell r="L137">
            <v>463.91</v>
          </cell>
          <cell r="M137">
            <v>1746.09</v>
          </cell>
          <cell r="N137">
            <v>23</v>
          </cell>
          <cell r="O137">
            <v>23</v>
          </cell>
          <cell r="P137">
            <v>0</v>
          </cell>
          <cell r="Q137">
            <v>23</v>
          </cell>
          <cell r="R137">
            <v>96.1</v>
          </cell>
          <cell r="S137">
            <v>0</v>
          </cell>
          <cell r="T137">
            <v>1746.09</v>
          </cell>
        </row>
        <row r="138">
          <cell r="A138">
            <v>135</v>
          </cell>
          <cell r="B138" t="str">
            <v>370306196808302518</v>
          </cell>
          <cell r="C138" t="str">
            <v>城西街道</v>
          </cell>
          <cell r="D138" t="str">
            <v>白虎山社区</v>
          </cell>
          <cell r="E138" t="str">
            <v>燕高举</v>
          </cell>
          <cell r="F138" t="str">
            <v>370306196808302518</v>
          </cell>
        </row>
        <row r="138">
          <cell r="H138" t="str">
            <v>37030619******2518</v>
          </cell>
          <cell r="I138" t="str">
            <v>新城镇岗位</v>
          </cell>
        </row>
        <row r="138">
          <cell r="K138">
            <v>2210</v>
          </cell>
          <cell r="L138">
            <v>463.91</v>
          </cell>
          <cell r="M138">
            <v>1746.09</v>
          </cell>
          <cell r="N138">
            <v>23</v>
          </cell>
          <cell r="O138">
            <v>23</v>
          </cell>
          <cell r="P138">
            <v>0</v>
          </cell>
          <cell r="Q138">
            <v>23</v>
          </cell>
          <cell r="R138">
            <v>96.1</v>
          </cell>
          <cell r="S138">
            <v>0</v>
          </cell>
          <cell r="T138">
            <v>1746.09</v>
          </cell>
        </row>
        <row r="139">
          <cell r="A139">
            <v>136</v>
          </cell>
          <cell r="B139" t="str">
            <v>370304197702166521</v>
          </cell>
          <cell r="C139" t="str">
            <v>城西街道</v>
          </cell>
          <cell r="D139" t="str">
            <v>北山社区</v>
          </cell>
          <cell r="E139" t="str">
            <v>魏文丽</v>
          </cell>
          <cell r="F139" t="str">
            <v>370304197702166521</v>
          </cell>
        </row>
        <row r="139">
          <cell r="H139" t="str">
            <v>37030419******6521</v>
          </cell>
          <cell r="I139" t="str">
            <v>新城镇岗位</v>
          </cell>
        </row>
        <row r="139">
          <cell r="K139">
            <v>2210</v>
          </cell>
          <cell r="L139">
            <v>463.91</v>
          </cell>
          <cell r="M139">
            <v>1746.09</v>
          </cell>
          <cell r="N139">
            <v>23</v>
          </cell>
          <cell r="O139">
            <v>23</v>
          </cell>
          <cell r="P139">
            <v>0</v>
          </cell>
          <cell r="Q139">
            <v>23</v>
          </cell>
          <cell r="R139">
            <v>96.1</v>
          </cell>
          <cell r="S139">
            <v>0</v>
          </cell>
          <cell r="T139">
            <v>1746.09</v>
          </cell>
        </row>
        <row r="140">
          <cell r="A140">
            <v>137</v>
          </cell>
          <cell r="B140" t="str">
            <v>370304197709190022</v>
          </cell>
          <cell r="C140" t="str">
            <v>城西街道</v>
          </cell>
          <cell r="D140" t="str">
            <v>北山社区</v>
          </cell>
          <cell r="E140" t="str">
            <v>赵毅</v>
          </cell>
          <cell r="F140" t="str">
            <v>370304197709190022</v>
          </cell>
        </row>
        <row r="140">
          <cell r="H140" t="str">
            <v>37030419******0022</v>
          </cell>
          <cell r="I140" t="str">
            <v>新城镇岗位</v>
          </cell>
        </row>
        <row r="140">
          <cell r="K140">
            <v>2210</v>
          </cell>
          <cell r="L140">
            <v>463.91</v>
          </cell>
          <cell r="M140">
            <v>1746.09</v>
          </cell>
          <cell r="N140">
            <v>23</v>
          </cell>
          <cell r="O140">
            <v>23</v>
          </cell>
          <cell r="P140">
            <v>0</v>
          </cell>
          <cell r="Q140">
            <v>23</v>
          </cell>
          <cell r="R140">
            <v>96.1</v>
          </cell>
          <cell r="S140">
            <v>0</v>
          </cell>
          <cell r="T140">
            <v>1746.09</v>
          </cell>
        </row>
        <row r="141">
          <cell r="A141">
            <v>138</v>
          </cell>
          <cell r="B141" t="str">
            <v>370304198412020625</v>
          </cell>
          <cell r="C141" t="str">
            <v>城西街道</v>
          </cell>
          <cell r="D141" t="str">
            <v>北山社区</v>
          </cell>
          <cell r="E141" t="str">
            <v>张锡堃</v>
          </cell>
          <cell r="F141" t="str">
            <v>370304198412020625</v>
          </cell>
        </row>
        <row r="141">
          <cell r="H141" t="str">
            <v>37030419******0625</v>
          </cell>
          <cell r="I141" t="str">
            <v>新城镇岗位</v>
          </cell>
        </row>
        <row r="141">
          <cell r="K141">
            <v>2210</v>
          </cell>
          <cell r="L141">
            <v>463.91</v>
          </cell>
          <cell r="M141">
            <v>1746.09</v>
          </cell>
          <cell r="N141">
            <v>23</v>
          </cell>
          <cell r="O141">
            <v>23</v>
          </cell>
          <cell r="P141">
            <v>0</v>
          </cell>
          <cell r="Q141">
            <v>23</v>
          </cell>
          <cell r="R141">
            <v>96.1</v>
          </cell>
          <cell r="S141">
            <v>0</v>
          </cell>
          <cell r="T141">
            <v>1746.09</v>
          </cell>
        </row>
        <row r="142">
          <cell r="A142">
            <v>139</v>
          </cell>
          <cell r="B142" t="str">
            <v>370304197610032729</v>
          </cell>
          <cell r="C142" t="str">
            <v>城西街道</v>
          </cell>
          <cell r="D142" t="str">
            <v>北山社区</v>
          </cell>
          <cell r="E142" t="str">
            <v>徐文慧</v>
          </cell>
          <cell r="F142" t="str">
            <v>370304197610032729</v>
          </cell>
        </row>
        <row r="142">
          <cell r="H142" t="str">
            <v>37030419******2729</v>
          </cell>
          <cell r="I142" t="str">
            <v>新城镇岗位</v>
          </cell>
        </row>
        <row r="142">
          <cell r="K142">
            <v>2210</v>
          </cell>
          <cell r="L142">
            <v>463.91</v>
          </cell>
          <cell r="M142">
            <v>1746.09</v>
          </cell>
          <cell r="N142">
            <v>23</v>
          </cell>
          <cell r="O142">
            <v>23</v>
          </cell>
          <cell r="P142">
            <v>0</v>
          </cell>
          <cell r="Q142">
            <v>23</v>
          </cell>
          <cell r="R142">
            <v>96.1</v>
          </cell>
          <cell r="S142">
            <v>0</v>
          </cell>
          <cell r="T142">
            <v>1746.09</v>
          </cell>
        </row>
        <row r="143">
          <cell r="A143">
            <v>140</v>
          </cell>
          <cell r="B143" t="str">
            <v>37030419811202654X</v>
          </cell>
          <cell r="C143" t="str">
            <v>城西街道</v>
          </cell>
          <cell r="D143" t="str">
            <v>北山社区</v>
          </cell>
          <cell r="E143" t="str">
            <v>吕郡</v>
          </cell>
          <cell r="F143" t="str">
            <v>37030419811202654X</v>
          </cell>
        </row>
        <row r="143">
          <cell r="H143" t="str">
            <v>37030419******654X</v>
          </cell>
          <cell r="I143" t="str">
            <v>新城镇岗位</v>
          </cell>
        </row>
        <row r="143">
          <cell r="K143">
            <v>2210</v>
          </cell>
          <cell r="L143">
            <v>463.91</v>
          </cell>
          <cell r="M143">
            <v>1746.09</v>
          </cell>
          <cell r="N143">
            <v>23</v>
          </cell>
          <cell r="O143">
            <v>23</v>
          </cell>
          <cell r="P143">
            <v>0</v>
          </cell>
          <cell r="Q143">
            <v>23</v>
          </cell>
          <cell r="R143">
            <v>96.1</v>
          </cell>
          <cell r="S143">
            <v>0</v>
          </cell>
          <cell r="T143">
            <v>1746.09</v>
          </cell>
        </row>
        <row r="144">
          <cell r="A144">
            <v>141</v>
          </cell>
          <cell r="B144" t="str">
            <v>370304196806094433</v>
          </cell>
          <cell r="C144" t="str">
            <v>城西街道</v>
          </cell>
          <cell r="D144" t="str">
            <v>大成社区</v>
          </cell>
          <cell r="E144" t="str">
            <v>唐德国</v>
          </cell>
          <cell r="F144" t="str">
            <v>370304196806094433</v>
          </cell>
        </row>
        <row r="144">
          <cell r="H144" t="str">
            <v>37030419******4433</v>
          </cell>
          <cell r="I144" t="str">
            <v>新城镇岗位</v>
          </cell>
        </row>
        <row r="144">
          <cell r="K144">
            <v>2210</v>
          </cell>
          <cell r="L144">
            <v>463.91</v>
          </cell>
          <cell r="M144">
            <v>1746.09</v>
          </cell>
          <cell r="N144">
            <v>23</v>
          </cell>
          <cell r="O144">
            <v>23</v>
          </cell>
          <cell r="P144">
            <v>0</v>
          </cell>
          <cell r="Q144">
            <v>23</v>
          </cell>
          <cell r="R144">
            <v>96.1</v>
          </cell>
          <cell r="S144">
            <v>0</v>
          </cell>
          <cell r="T144">
            <v>1746.09</v>
          </cell>
        </row>
        <row r="145">
          <cell r="A145">
            <v>142</v>
          </cell>
          <cell r="B145" t="str">
            <v>370304196708140619</v>
          </cell>
          <cell r="C145" t="str">
            <v>城西街道</v>
          </cell>
          <cell r="D145" t="str">
            <v>大成社区</v>
          </cell>
          <cell r="E145" t="str">
            <v>岳文</v>
          </cell>
          <cell r="F145" t="str">
            <v>370304196708140619</v>
          </cell>
        </row>
        <row r="145">
          <cell r="H145" t="str">
            <v>37030419******0619</v>
          </cell>
          <cell r="I145" t="str">
            <v>新城镇岗位</v>
          </cell>
        </row>
        <row r="145">
          <cell r="K145">
            <v>2210</v>
          </cell>
          <cell r="L145">
            <v>463.91</v>
          </cell>
          <cell r="M145">
            <v>1746.09</v>
          </cell>
          <cell r="N145">
            <v>23</v>
          </cell>
          <cell r="O145">
            <v>23</v>
          </cell>
          <cell r="P145">
            <v>0</v>
          </cell>
          <cell r="Q145">
            <v>23</v>
          </cell>
          <cell r="R145">
            <v>96.1</v>
          </cell>
          <cell r="S145">
            <v>0</v>
          </cell>
          <cell r="T145">
            <v>1746.09</v>
          </cell>
        </row>
        <row r="146">
          <cell r="A146">
            <v>143</v>
          </cell>
          <cell r="B146" t="str">
            <v>37030419680408061X</v>
          </cell>
          <cell r="C146" t="str">
            <v>城西街道</v>
          </cell>
          <cell r="D146" t="str">
            <v>凤凰园社区</v>
          </cell>
          <cell r="E146" t="str">
            <v>曲钢</v>
          </cell>
          <cell r="F146" t="str">
            <v>37030419680408061X</v>
          </cell>
        </row>
        <row r="146">
          <cell r="H146" t="str">
            <v>37030419******061X</v>
          </cell>
          <cell r="I146" t="str">
            <v>新城镇岗位</v>
          </cell>
        </row>
        <row r="146">
          <cell r="K146">
            <v>2210</v>
          </cell>
          <cell r="L146">
            <v>463.91</v>
          </cell>
          <cell r="M146">
            <v>1746.09</v>
          </cell>
          <cell r="N146">
            <v>23</v>
          </cell>
          <cell r="O146">
            <v>23</v>
          </cell>
          <cell r="P146">
            <v>0</v>
          </cell>
          <cell r="Q146">
            <v>23</v>
          </cell>
          <cell r="R146">
            <v>96.1</v>
          </cell>
          <cell r="S146">
            <v>0</v>
          </cell>
          <cell r="T146">
            <v>1746.09</v>
          </cell>
        </row>
        <row r="147">
          <cell r="A147">
            <v>144</v>
          </cell>
          <cell r="B147" t="str">
            <v>370304197302173116</v>
          </cell>
          <cell r="C147" t="str">
            <v>城西街道</v>
          </cell>
          <cell r="D147" t="str">
            <v>凤凰园社区</v>
          </cell>
          <cell r="E147" t="str">
            <v>刘连军</v>
          </cell>
          <cell r="F147" t="str">
            <v>370304197302173116</v>
          </cell>
        </row>
        <row r="147">
          <cell r="H147" t="str">
            <v>37030419******3116</v>
          </cell>
          <cell r="I147" t="str">
            <v>新城镇岗位</v>
          </cell>
        </row>
        <row r="147">
          <cell r="K147">
            <v>2210</v>
          </cell>
          <cell r="L147">
            <v>463.91</v>
          </cell>
          <cell r="M147">
            <v>1746.09</v>
          </cell>
          <cell r="N147">
            <v>23</v>
          </cell>
          <cell r="O147">
            <v>23</v>
          </cell>
          <cell r="P147">
            <v>0</v>
          </cell>
          <cell r="Q147">
            <v>23</v>
          </cell>
          <cell r="R147">
            <v>96.1</v>
          </cell>
          <cell r="S147">
            <v>0</v>
          </cell>
          <cell r="T147">
            <v>1746.09</v>
          </cell>
        </row>
        <row r="148">
          <cell r="A148">
            <v>145</v>
          </cell>
          <cell r="B148" t="str">
            <v>370304197810071028</v>
          </cell>
          <cell r="C148" t="str">
            <v>城西街道</v>
          </cell>
          <cell r="D148" t="str">
            <v>凤凰园社区</v>
          </cell>
          <cell r="E148" t="str">
            <v>孙艳红</v>
          </cell>
          <cell r="F148" t="str">
            <v>370304197810071028</v>
          </cell>
        </row>
        <row r="148">
          <cell r="H148" t="str">
            <v>37030419******1028</v>
          </cell>
          <cell r="I148" t="str">
            <v>新城镇岗位</v>
          </cell>
        </row>
        <row r="148">
          <cell r="K148">
            <v>2210</v>
          </cell>
          <cell r="L148">
            <v>463.91</v>
          </cell>
          <cell r="M148">
            <v>1746.09</v>
          </cell>
          <cell r="N148">
            <v>23</v>
          </cell>
          <cell r="O148">
            <v>23</v>
          </cell>
          <cell r="P148">
            <v>0</v>
          </cell>
          <cell r="Q148">
            <v>23</v>
          </cell>
          <cell r="R148">
            <v>96.1</v>
          </cell>
          <cell r="S148">
            <v>0</v>
          </cell>
          <cell r="T148">
            <v>1746.09</v>
          </cell>
        </row>
        <row r="149">
          <cell r="A149">
            <v>146</v>
          </cell>
          <cell r="B149" t="str">
            <v>370304198307101028</v>
          </cell>
          <cell r="C149" t="str">
            <v>城西街道</v>
          </cell>
          <cell r="D149" t="str">
            <v>凤凰园社区</v>
          </cell>
          <cell r="E149" t="str">
            <v>刘莹</v>
          </cell>
          <cell r="F149" t="str">
            <v>370304198307101028</v>
          </cell>
        </row>
        <row r="149">
          <cell r="H149" t="str">
            <v>37030419******1028</v>
          </cell>
          <cell r="I149" t="str">
            <v>新城镇岗位</v>
          </cell>
        </row>
        <row r="149">
          <cell r="K149">
            <v>2210</v>
          </cell>
          <cell r="L149">
            <v>463.91</v>
          </cell>
          <cell r="M149">
            <v>1746.09</v>
          </cell>
          <cell r="N149">
            <v>23</v>
          </cell>
          <cell r="O149">
            <v>23</v>
          </cell>
          <cell r="P149">
            <v>0</v>
          </cell>
          <cell r="Q149">
            <v>23</v>
          </cell>
          <cell r="R149">
            <v>96.1</v>
          </cell>
          <cell r="S149">
            <v>0</v>
          </cell>
          <cell r="T149">
            <v>1746.09</v>
          </cell>
        </row>
        <row r="150">
          <cell r="A150">
            <v>147</v>
          </cell>
          <cell r="B150" t="str">
            <v>370304196607261016</v>
          </cell>
          <cell r="C150" t="str">
            <v>城西街道</v>
          </cell>
          <cell r="D150" t="str">
            <v>凤凰园社区</v>
          </cell>
          <cell r="E150" t="str">
            <v>孙健</v>
          </cell>
          <cell r="F150" t="str">
            <v>370304196607261016</v>
          </cell>
        </row>
        <row r="150">
          <cell r="H150" t="str">
            <v>37030419******1016</v>
          </cell>
          <cell r="I150" t="str">
            <v>新城镇岗位</v>
          </cell>
        </row>
        <row r="150">
          <cell r="K150">
            <v>2210</v>
          </cell>
          <cell r="L150">
            <v>463.91</v>
          </cell>
          <cell r="M150">
            <v>1746.09</v>
          </cell>
          <cell r="N150">
            <v>23</v>
          </cell>
          <cell r="O150">
            <v>23</v>
          </cell>
          <cell r="P150">
            <v>0</v>
          </cell>
          <cell r="Q150">
            <v>23</v>
          </cell>
          <cell r="R150">
            <v>96.1</v>
          </cell>
          <cell r="S150">
            <v>0</v>
          </cell>
          <cell r="T150">
            <v>1746.09</v>
          </cell>
        </row>
        <row r="151">
          <cell r="A151">
            <v>148</v>
          </cell>
          <cell r="B151" t="str">
            <v>370304197710211329</v>
          </cell>
          <cell r="C151" t="str">
            <v>城西街道</v>
          </cell>
          <cell r="D151" t="str">
            <v>凤凰园社区</v>
          </cell>
          <cell r="E151" t="str">
            <v>吕丽萍</v>
          </cell>
          <cell r="F151" t="str">
            <v>370304197710211329</v>
          </cell>
        </row>
        <row r="151">
          <cell r="H151" t="str">
            <v>37030419******1329</v>
          </cell>
          <cell r="I151" t="str">
            <v>新城镇岗位</v>
          </cell>
        </row>
        <row r="151">
          <cell r="K151">
            <v>2210</v>
          </cell>
          <cell r="L151">
            <v>463.91</v>
          </cell>
          <cell r="M151">
            <v>1746.09</v>
          </cell>
          <cell r="N151">
            <v>23</v>
          </cell>
          <cell r="O151">
            <v>23</v>
          </cell>
          <cell r="P151">
            <v>0</v>
          </cell>
          <cell r="Q151">
            <v>23</v>
          </cell>
          <cell r="R151">
            <v>96.1</v>
          </cell>
          <cell r="S151">
            <v>0</v>
          </cell>
          <cell r="T151">
            <v>1746.09</v>
          </cell>
        </row>
        <row r="152">
          <cell r="A152">
            <v>149</v>
          </cell>
          <cell r="B152" t="str">
            <v>370304197110060635</v>
          </cell>
          <cell r="C152" t="str">
            <v>城西街道</v>
          </cell>
          <cell r="D152" t="str">
            <v>李家窑社区</v>
          </cell>
          <cell r="E152" t="str">
            <v>刘振涛</v>
          </cell>
          <cell r="F152" t="str">
            <v>370304197110060635</v>
          </cell>
        </row>
        <row r="152">
          <cell r="H152" t="str">
            <v>37030419******0635</v>
          </cell>
          <cell r="I152" t="str">
            <v>新城镇岗位</v>
          </cell>
        </row>
        <row r="152">
          <cell r="K152">
            <v>2210</v>
          </cell>
          <cell r="L152">
            <v>463.91</v>
          </cell>
          <cell r="M152">
            <v>1746.09</v>
          </cell>
          <cell r="N152">
            <v>23</v>
          </cell>
          <cell r="O152">
            <v>23</v>
          </cell>
          <cell r="P152">
            <v>0</v>
          </cell>
          <cell r="Q152">
            <v>23</v>
          </cell>
          <cell r="R152">
            <v>96.1</v>
          </cell>
          <cell r="S152">
            <v>0</v>
          </cell>
          <cell r="T152">
            <v>1746.09</v>
          </cell>
        </row>
        <row r="153">
          <cell r="A153">
            <v>150</v>
          </cell>
          <cell r="B153" t="str">
            <v>370304196707044211</v>
          </cell>
          <cell r="C153" t="str">
            <v>城西街道</v>
          </cell>
          <cell r="D153" t="str">
            <v>李家窑社区</v>
          </cell>
          <cell r="E153" t="str">
            <v>栾贻福</v>
          </cell>
          <cell r="F153" t="str">
            <v>370304196707044211</v>
          </cell>
        </row>
        <row r="153">
          <cell r="H153" t="str">
            <v>37030419******4211</v>
          </cell>
          <cell r="I153" t="str">
            <v>新城镇岗位</v>
          </cell>
        </row>
        <row r="153">
          <cell r="K153">
            <v>2210</v>
          </cell>
          <cell r="L153">
            <v>463.91</v>
          </cell>
          <cell r="M153">
            <v>1746.09</v>
          </cell>
          <cell r="N153">
            <v>23</v>
          </cell>
          <cell r="O153">
            <v>23</v>
          </cell>
          <cell r="P153">
            <v>0</v>
          </cell>
          <cell r="Q153">
            <v>23</v>
          </cell>
          <cell r="R153">
            <v>96.1</v>
          </cell>
          <cell r="S153">
            <v>0</v>
          </cell>
          <cell r="T153">
            <v>1746.09</v>
          </cell>
        </row>
        <row r="154">
          <cell r="A154">
            <v>151</v>
          </cell>
          <cell r="B154" t="str">
            <v>370304196907070617</v>
          </cell>
          <cell r="C154" t="str">
            <v>城西街道</v>
          </cell>
          <cell r="D154" t="str">
            <v>柳杭社区</v>
          </cell>
          <cell r="E154" t="str">
            <v>冯雷</v>
          </cell>
          <cell r="F154" t="str">
            <v>370304196907070617</v>
          </cell>
        </row>
        <row r="154">
          <cell r="H154" t="str">
            <v>37030419******0617</v>
          </cell>
          <cell r="I154" t="str">
            <v>新城镇岗位</v>
          </cell>
        </row>
        <row r="154">
          <cell r="K154">
            <v>2210</v>
          </cell>
          <cell r="L154">
            <v>463.91</v>
          </cell>
          <cell r="M154">
            <v>1746.09</v>
          </cell>
          <cell r="N154">
            <v>23</v>
          </cell>
          <cell r="O154">
            <v>23</v>
          </cell>
          <cell r="P154">
            <v>0</v>
          </cell>
          <cell r="Q154">
            <v>23</v>
          </cell>
          <cell r="R154">
            <v>96.1</v>
          </cell>
          <cell r="S154">
            <v>0</v>
          </cell>
          <cell r="T154">
            <v>1746.09</v>
          </cell>
        </row>
        <row r="155">
          <cell r="A155">
            <v>152</v>
          </cell>
          <cell r="B155" t="str">
            <v>370304198104210021</v>
          </cell>
          <cell r="C155" t="str">
            <v>城西街道</v>
          </cell>
          <cell r="D155" t="str">
            <v>柳杭社区</v>
          </cell>
          <cell r="E155" t="str">
            <v>赵鑫</v>
          </cell>
          <cell r="F155" t="str">
            <v>370304198104210021</v>
          </cell>
        </row>
        <row r="155">
          <cell r="H155" t="str">
            <v>37030419******0021</v>
          </cell>
          <cell r="I155" t="str">
            <v>新城镇岗位</v>
          </cell>
        </row>
        <row r="155">
          <cell r="K155">
            <v>2210</v>
          </cell>
          <cell r="L155">
            <v>463.91</v>
          </cell>
          <cell r="M155">
            <v>1746.09</v>
          </cell>
          <cell r="N155">
            <v>23</v>
          </cell>
          <cell r="O155">
            <v>23</v>
          </cell>
          <cell r="P155">
            <v>0</v>
          </cell>
          <cell r="Q155">
            <v>23</v>
          </cell>
          <cell r="R155">
            <v>96.1</v>
          </cell>
          <cell r="S155">
            <v>0</v>
          </cell>
          <cell r="T155">
            <v>1746.09</v>
          </cell>
        </row>
        <row r="156">
          <cell r="A156">
            <v>153</v>
          </cell>
          <cell r="B156" t="str">
            <v>37030419850319062X</v>
          </cell>
          <cell r="C156" t="str">
            <v>城西街道</v>
          </cell>
          <cell r="D156" t="str">
            <v>柳杭社区</v>
          </cell>
          <cell r="E156" t="str">
            <v>王健</v>
          </cell>
          <cell r="F156" t="str">
            <v>37030419850319062X</v>
          </cell>
        </row>
        <row r="156">
          <cell r="H156" t="str">
            <v>37030419******062X</v>
          </cell>
          <cell r="I156" t="str">
            <v>新城镇岗位</v>
          </cell>
        </row>
        <row r="156">
          <cell r="K156">
            <v>2210</v>
          </cell>
          <cell r="L156">
            <v>463.91</v>
          </cell>
          <cell r="M156">
            <v>1746.09</v>
          </cell>
          <cell r="N156">
            <v>23</v>
          </cell>
          <cell r="O156">
            <v>23</v>
          </cell>
          <cell r="P156">
            <v>0</v>
          </cell>
          <cell r="Q156">
            <v>23</v>
          </cell>
          <cell r="R156">
            <v>96.1</v>
          </cell>
          <cell r="S156">
            <v>0</v>
          </cell>
          <cell r="T156">
            <v>1746.09</v>
          </cell>
        </row>
        <row r="157">
          <cell r="A157">
            <v>154</v>
          </cell>
          <cell r="B157" t="str">
            <v>370304196812301013</v>
          </cell>
          <cell r="C157" t="str">
            <v>城西街道</v>
          </cell>
          <cell r="D157" t="str">
            <v>龙泽园社区</v>
          </cell>
          <cell r="E157" t="str">
            <v>崔纪军</v>
          </cell>
          <cell r="F157" t="str">
            <v>370304196812301013</v>
          </cell>
        </row>
        <row r="157">
          <cell r="H157" t="str">
            <v>37030419******1013</v>
          </cell>
          <cell r="I157" t="str">
            <v>新城镇岗位</v>
          </cell>
        </row>
        <row r="157">
          <cell r="K157">
            <v>2210</v>
          </cell>
          <cell r="L157">
            <v>463.91</v>
          </cell>
          <cell r="M157">
            <v>1746.09</v>
          </cell>
          <cell r="N157">
            <v>23</v>
          </cell>
          <cell r="O157">
            <v>23</v>
          </cell>
          <cell r="P157">
            <v>0</v>
          </cell>
          <cell r="Q157">
            <v>23</v>
          </cell>
          <cell r="R157">
            <v>96.1</v>
          </cell>
          <cell r="S157">
            <v>0</v>
          </cell>
          <cell r="T157">
            <v>1746.09</v>
          </cell>
        </row>
        <row r="158">
          <cell r="A158">
            <v>155</v>
          </cell>
          <cell r="B158" t="str">
            <v>370304197708174784</v>
          </cell>
          <cell r="C158" t="str">
            <v>城西街道</v>
          </cell>
          <cell r="D158" t="str">
            <v>龙泽园社区</v>
          </cell>
          <cell r="E158" t="str">
            <v>丁艳青</v>
          </cell>
          <cell r="F158" t="str">
            <v>370304197708174784</v>
          </cell>
        </row>
        <row r="158">
          <cell r="H158" t="str">
            <v>37030419******4784</v>
          </cell>
          <cell r="I158" t="str">
            <v>新城镇岗位</v>
          </cell>
        </row>
        <row r="158">
          <cell r="K158">
            <v>2210</v>
          </cell>
          <cell r="L158">
            <v>463.91</v>
          </cell>
          <cell r="M158">
            <v>1746.09</v>
          </cell>
          <cell r="N158">
            <v>23</v>
          </cell>
          <cell r="O158">
            <v>23</v>
          </cell>
          <cell r="P158">
            <v>0</v>
          </cell>
          <cell r="Q158">
            <v>23</v>
          </cell>
          <cell r="R158">
            <v>96.1</v>
          </cell>
          <cell r="S158">
            <v>0</v>
          </cell>
          <cell r="T158">
            <v>1746.09</v>
          </cell>
        </row>
        <row r="159">
          <cell r="A159">
            <v>156</v>
          </cell>
          <cell r="B159" t="str">
            <v>370304196807241757</v>
          </cell>
          <cell r="C159" t="str">
            <v>城西街道</v>
          </cell>
          <cell r="D159" t="str">
            <v>龙泽园社区</v>
          </cell>
          <cell r="E159" t="str">
            <v>高长山</v>
          </cell>
          <cell r="F159" t="str">
            <v>370304196807241757</v>
          </cell>
        </row>
        <row r="159">
          <cell r="H159" t="str">
            <v>37030419******1757</v>
          </cell>
          <cell r="I159" t="str">
            <v>新城镇岗位</v>
          </cell>
        </row>
        <row r="159">
          <cell r="K159">
            <v>2210</v>
          </cell>
          <cell r="L159">
            <v>463.91</v>
          </cell>
          <cell r="M159">
            <v>1746.09</v>
          </cell>
          <cell r="N159">
            <v>23</v>
          </cell>
          <cell r="O159">
            <v>23</v>
          </cell>
          <cell r="P159">
            <v>0</v>
          </cell>
          <cell r="Q159">
            <v>23</v>
          </cell>
          <cell r="R159">
            <v>96.1</v>
          </cell>
          <cell r="S159">
            <v>0</v>
          </cell>
          <cell r="T159">
            <v>1746.09</v>
          </cell>
        </row>
        <row r="160">
          <cell r="A160">
            <v>157</v>
          </cell>
          <cell r="B160" t="str">
            <v>370304196901111019</v>
          </cell>
          <cell r="C160" t="str">
            <v>城西街道</v>
          </cell>
          <cell r="D160" t="str">
            <v>龙泽园社区</v>
          </cell>
          <cell r="E160" t="str">
            <v>袁庆博</v>
          </cell>
          <cell r="F160" t="str">
            <v>370304196901111019</v>
          </cell>
        </row>
        <row r="160">
          <cell r="H160" t="str">
            <v>37030419******1019</v>
          </cell>
          <cell r="I160" t="str">
            <v>新城镇岗位</v>
          </cell>
        </row>
        <row r="160">
          <cell r="K160">
            <v>2210</v>
          </cell>
          <cell r="L160">
            <v>463.91</v>
          </cell>
          <cell r="M160">
            <v>1746.09</v>
          </cell>
          <cell r="N160">
            <v>23</v>
          </cell>
          <cell r="O160">
            <v>23</v>
          </cell>
          <cell r="P160">
            <v>0</v>
          </cell>
          <cell r="Q160">
            <v>23</v>
          </cell>
          <cell r="R160">
            <v>96.1</v>
          </cell>
          <cell r="S160">
            <v>0</v>
          </cell>
          <cell r="T160">
            <v>1746.09</v>
          </cell>
        </row>
        <row r="161">
          <cell r="A161">
            <v>158</v>
          </cell>
          <cell r="B161" t="str">
            <v>370304198202102729</v>
          </cell>
          <cell r="C161" t="str">
            <v>城西街道</v>
          </cell>
          <cell r="D161" t="str">
            <v>龙泽园社区</v>
          </cell>
          <cell r="E161" t="str">
            <v>王玲玲</v>
          </cell>
          <cell r="F161" t="str">
            <v>370304198202102729</v>
          </cell>
        </row>
        <row r="161">
          <cell r="H161" t="str">
            <v>37030419******2729</v>
          </cell>
          <cell r="I161" t="str">
            <v>新城镇岗位</v>
          </cell>
        </row>
        <row r="161">
          <cell r="K161">
            <v>2210</v>
          </cell>
          <cell r="L161">
            <v>463.91</v>
          </cell>
          <cell r="M161">
            <v>1746.09</v>
          </cell>
          <cell r="N161">
            <v>23</v>
          </cell>
          <cell r="O161">
            <v>23</v>
          </cell>
          <cell r="P161">
            <v>0</v>
          </cell>
          <cell r="Q161">
            <v>23</v>
          </cell>
          <cell r="R161">
            <v>96.1</v>
          </cell>
          <cell r="S161">
            <v>0</v>
          </cell>
          <cell r="T161">
            <v>1746.09</v>
          </cell>
        </row>
        <row r="162">
          <cell r="A162">
            <v>159</v>
          </cell>
          <cell r="B162" t="str">
            <v>370304196907021014</v>
          </cell>
          <cell r="C162" t="str">
            <v>城西街道</v>
          </cell>
          <cell r="D162" t="str">
            <v>龙泽园社区</v>
          </cell>
          <cell r="E162" t="str">
            <v>李明</v>
          </cell>
          <cell r="F162" t="str">
            <v>370304196907021014</v>
          </cell>
        </row>
        <row r="162">
          <cell r="H162" t="str">
            <v>37030419******1014</v>
          </cell>
          <cell r="I162" t="str">
            <v>新城镇岗位</v>
          </cell>
        </row>
        <row r="162">
          <cell r="K162">
            <v>2210</v>
          </cell>
          <cell r="L162">
            <v>463.91</v>
          </cell>
          <cell r="M162">
            <v>1746.09</v>
          </cell>
          <cell r="N162">
            <v>23</v>
          </cell>
          <cell r="O162">
            <v>23</v>
          </cell>
          <cell r="P162">
            <v>0</v>
          </cell>
          <cell r="Q162">
            <v>23</v>
          </cell>
          <cell r="R162">
            <v>96.1</v>
          </cell>
          <cell r="S162">
            <v>0</v>
          </cell>
          <cell r="T162">
            <v>1746.09</v>
          </cell>
        </row>
        <row r="163">
          <cell r="A163">
            <v>160</v>
          </cell>
          <cell r="B163" t="str">
            <v>370304196811011014</v>
          </cell>
          <cell r="C163" t="str">
            <v>城西街道</v>
          </cell>
          <cell r="D163" t="str">
            <v>龙泽园社区</v>
          </cell>
          <cell r="E163" t="str">
            <v>路峪国</v>
          </cell>
          <cell r="F163" t="str">
            <v>370304196811011014</v>
          </cell>
        </row>
        <row r="163">
          <cell r="H163" t="str">
            <v>37030419******1014</v>
          </cell>
          <cell r="I163" t="str">
            <v>新城镇岗位</v>
          </cell>
        </row>
        <row r="163">
          <cell r="K163">
            <v>2210</v>
          </cell>
          <cell r="L163">
            <v>463.91</v>
          </cell>
          <cell r="M163">
            <v>1746.09</v>
          </cell>
          <cell r="N163">
            <v>23</v>
          </cell>
          <cell r="O163">
            <v>23</v>
          </cell>
          <cell r="P163">
            <v>0</v>
          </cell>
          <cell r="Q163">
            <v>23</v>
          </cell>
          <cell r="R163">
            <v>96.1</v>
          </cell>
          <cell r="S163">
            <v>0</v>
          </cell>
          <cell r="T163">
            <v>1746.09</v>
          </cell>
        </row>
        <row r="164">
          <cell r="A164">
            <v>161</v>
          </cell>
          <cell r="B164" t="str">
            <v>370304197005061038</v>
          </cell>
          <cell r="C164" t="str">
            <v>城西街道</v>
          </cell>
          <cell r="D164" t="str">
            <v>双山社区</v>
          </cell>
          <cell r="E164" t="str">
            <v>徐美民</v>
          </cell>
          <cell r="F164" t="str">
            <v>370304197005061038</v>
          </cell>
        </row>
        <row r="164">
          <cell r="H164" t="str">
            <v>37030419******1038</v>
          </cell>
          <cell r="I164" t="str">
            <v>新城镇岗位</v>
          </cell>
        </row>
        <row r="164">
          <cell r="K164">
            <v>2210</v>
          </cell>
          <cell r="L164">
            <v>463.91</v>
          </cell>
          <cell r="M164">
            <v>1746.09</v>
          </cell>
          <cell r="N164">
            <v>23</v>
          </cell>
          <cell r="O164">
            <v>23</v>
          </cell>
          <cell r="P164">
            <v>0</v>
          </cell>
          <cell r="Q164">
            <v>23</v>
          </cell>
          <cell r="R164">
            <v>96.1</v>
          </cell>
          <cell r="S164">
            <v>0</v>
          </cell>
          <cell r="T164">
            <v>1746.09</v>
          </cell>
        </row>
        <row r="165">
          <cell r="A165">
            <v>162</v>
          </cell>
          <cell r="B165" t="str">
            <v>370304197409141018</v>
          </cell>
          <cell r="C165" t="str">
            <v>城西街道</v>
          </cell>
          <cell r="D165" t="str">
            <v>双山社区</v>
          </cell>
          <cell r="E165" t="str">
            <v>徐强</v>
          </cell>
          <cell r="F165" t="str">
            <v>370304197409141018</v>
          </cell>
        </row>
        <row r="165">
          <cell r="H165" t="str">
            <v>37030419******1018</v>
          </cell>
          <cell r="I165" t="str">
            <v>新城镇岗位</v>
          </cell>
        </row>
        <row r="165">
          <cell r="K165">
            <v>2210</v>
          </cell>
          <cell r="L165">
            <v>463.91</v>
          </cell>
          <cell r="M165">
            <v>1746.09</v>
          </cell>
          <cell r="N165">
            <v>23</v>
          </cell>
          <cell r="O165">
            <v>23</v>
          </cell>
          <cell r="P165">
            <v>0</v>
          </cell>
          <cell r="Q165">
            <v>23</v>
          </cell>
          <cell r="R165">
            <v>96.1</v>
          </cell>
          <cell r="S165">
            <v>0</v>
          </cell>
          <cell r="T165">
            <v>1746.09</v>
          </cell>
        </row>
        <row r="166">
          <cell r="A166">
            <v>163</v>
          </cell>
          <cell r="B166" t="str">
            <v>370304197003091014</v>
          </cell>
          <cell r="C166" t="str">
            <v>城西街道</v>
          </cell>
          <cell r="D166" t="str">
            <v>双山社区</v>
          </cell>
          <cell r="E166" t="str">
            <v>庞云建</v>
          </cell>
          <cell r="F166" t="str">
            <v>370304197003091014</v>
          </cell>
        </row>
        <row r="166">
          <cell r="H166" t="str">
            <v>37030419******1014</v>
          </cell>
          <cell r="I166" t="str">
            <v>新城镇岗位</v>
          </cell>
        </row>
        <row r="166">
          <cell r="K166">
            <v>2210</v>
          </cell>
          <cell r="L166">
            <v>463.91</v>
          </cell>
          <cell r="M166">
            <v>1746.09</v>
          </cell>
          <cell r="N166">
            <v>23</v>
          </cell>
          <cell r="O166">
            <v>23</v>
          </cell>
          <cell r="P166">
            <v>0</v>
          </cell>
          <cell r="Q166">
            <v>23</v>
          </cell>
          <cell r="R166">
            <v>96.1</v>
          </cell>
          <cell r="S166">
            <v>0</v>
          </cell>
          <cell r="T166">
            <v>1746.09</v>
          </cell>
        </row>
        <row r="167">
          <cell r="A167">
            <v>164</v>
          </cell>
          <cell r="B167" t="str">
            <v>370304198205161062</v>
          </cell>
          <cell r="C167" t="str">
            <v>城西街道</v>
          </cell>
          <cell r="D167" t="str">
            <v>双山社区</v>
          </cell>
          <cell r="E167" t="str">
            <v>刘燕</v>
          </cell>
          <cell r="F167" t="str">
            <v>370304198205161062</v>
          </cell>
        </row>
        <row r="167">
          <cell r="H167" t="str">
            <v>37030419******1062</v>
          </cell>
          <cell r="I167" t="str">
            <v>新城镇岗位</v>
          </cell>
        </row>
        <row r="167">
          <cell r="K167">
            <v>2210</v>
          </cell>
          <cell r="L167">
            <v>463.91</v>
          </cell>
          <cell r="M167">
            <v>1746.09</v>
          </cell>
          <cell r="N167">
            <v>23</v>
          </cell>
          <cell r="O167">
            <v>23</v>
          </cell>
          <cell r="P167">
            <v>0</v>
          </cell>
          <cell r="Q167">
            <v>23</v>
          </cell>
          <cell r="R167">
            <v>96.1</v>
          </cell>
          <cell r="S167">
            <v>0</v>
          </cell>
          <cell r="T167">
            <v>1746.09</v>
          </cell>
        </row>
        <row r="168">
          <cell r="A168">
            <v>165</v>
          </cell>
          <cell r="B168" t="str">
            <v>370304197806180627</v>
          </cell>
          <cell r="C168" t="str">
            <v>城西街道</v>
          </cell>
          <cell r="D168" t="str">
            <v>税务街社区</v>
          </cell>
          <cell r="E168" t="str">
            <v>李燕</v>
          </cell>
          <cell r="F168" t="str">
            <v>370304197806180627</v>
          </cell>
        </row>
        <row r="168">
          <cell r="H168" t="str">
            <v>37030419******0627</v>
          </cell>
          <cell r="I168" t="str">
            <v>新城镇岗位</v>
          </cell>
        </row>
        <row r="168">
          <cell r="K168">
            <v>2210</v>
          </cell>
          <cell r="L168">
            <v>463.91</v>
          </cell>
          <cell r="M168">
            <v>1746.09</v>
          </cell>
          <cell r="N168">
            <v>23</v>
          </cell>
          <cell r="O168">
            <v>23</v>
          </cell>
          <cell r="P168">
            <v>0</v>
          </cell>
          <cell r="Q168">
            <v>23</v>
          </cell>
          <cell r="R168">
            <v>96.1</v>
          </cell>
          <cell r="S168">
            <v>0</v>
          </cell>
          <cell r="T168">
            <v>1746.09</v>
          </cell>
        </row>
        <row r="169">
          <cell r="A169">
            <v>166</v>
          </cell>
          <cell r="B169" t="str">
            <v>37030419710604101X</v>
          </cell>
          <cell r="C169" t="str">
            <v>城西街道</v>
          </cell>
          <cell r="D169" t="str">
            <v>税务街社区</v>
          </cell>
          <cell r="E169" t="str">
            <v>孙大国</v>
          </cell>
          <cell r="F169" t="str">
            <v>37030419710604101X</v>
          </cell>
        </row>
        <row r="169">
          <cell r="H169" t="str">
            <v>37030419******101X</v>
          </cell>
          <cell r="I169" t="str">
            <v>新城镇岗位</v>
          </cell>
        </row>
        <row r="169">
          <cell r="K169">
            <v>2210</v>
          </cell>
          <cell r="L169">
            <v>463.91</v>
          </cell>
          <cell r="M169">
            <v>1746.09</v>
          </cell>
          <cell r="N169">
            <v>23</v>
          </cell>
          <cell r="O169">
            <v>23</v>
          </cell>
          <cell r="P169">
            <v>0</v>
          </cell>
          <cell r="Q169">
            <v>23</v>
          </cell>
          <cell r="R169">
            <v>96.1</v>
          </cell>
          <cell r="S169">
            <v>0</v>
          </cell>
          <cell r="T169">
            <v>1746.09</v>
          </cell>
        </row>
        <row r="170">
          <cell r="A170">
            <v>167</v>
          </cell>
          <cell r="B170" t="str">
            <v>659001198212185425</v>
          </cell>
          <cell r="C170" t="str">
            <v>城西街道</v>
          </cell>
          <cell r="D170" t="str">
            <v>税务街社区</v>
          </cell>
          <cell r="E170" t="str">
            <v>秦敏</v>
          </cell>
          <cell r="F170" t="str">
            <v>659001198212185425</v>
          </cell>
        </row>
        <row r="170">
          <cell r="H170" t="str">
            <v>65900119******5425</v>
          </cell>
          <cell r="I170" t="str">
            <v>新城镇岗位</v>
          </cell>
        </row>
        <row r="170">
          <cell r="K170">
            <v>2210</v>
          </cell>
          <cell r="L170">
            <v>463.91</v>
          </cell>
          <cell r="M170">
            <v>1746.09</v>
          </cell>
          <cell r="N170">
            <v>23</v>
          </cell>
          <cell r="O170">
            <v>23</v>
          </cell>
          <cell r="P170">
            <v>0</v>
          </cell>
          <cell r="Q170">
            <v>23</v>
          </cell>
          <cell r="R170">
            <v>96.1</v>
          </cell>
          <cell r="S170">
            <v>0</v>
          </cell>
          <cell r="T170">
            <v>1746.09</v>
          </cell>
        </row>
        <row r="171">
          <cell r="A171">
            <v>168</v>
          </cell>
          <cell r="B171" t="str">
            <v>37030419671205131X</v>
          </cell>
          <cell r="C171" t="str">
            <v>城西街道</v>
          </cell>
          <cell r="D171" t="str">
            <v>税务街社区</v>
          </cell>
          <cell r="E171" t="str">
            <v>邓博</v>
          </cell>
          <cell r="F171" t="str">
            <v>37030419671205131X</v>
          </cell>
        </row>
        <row r="171">
          <cell r="H171" t="str">
            <v>37030419******131X</v>
          </cell>
          <cell r="I171" t="str">
            <v>新城镇岗位</v>
          </cell>
        </row>
        <row r="171">
          <cell r="K171">
            <v>2210</v>
          </cell>
          <cell r="L171">
            <v>463.91</v>
          </cell>
          <cell r="M171">
            <v>1746.09</v>
          </cell>
          <cell r="N171">
            <v>23</v>
          </cell>
          <cell r="O171">
            <v>23</v>
          </cell>
          <cell r="P171">
            <v>0</v>
          </cell>
          <cell r="Q171">
            <v>23</v>
          </cell>
          <cell r="R171">
            <v>96.1</v>
          </cell>
          <cell r="S171">
            <v>0</v>
          </cell>
          <cell r="T171">
            <v>1746.09</v>
          </cell>
        </row>
        <row r="172">
          <cell r="A172">
            <v>169</v>
          </cell>
          <cell r="B172" t="str">
            <v>370304196805051917</v>
          </cell>
          <cell r="C172" t="str">
            <v>城西街道</v>
          </cell>
          <cell r="D172" t="str">
            <v>四十亩地社区</v>
          </cell>
          <cell r="E172" t="str">
            <v>赵伟</v>
          </cell>
          <cell r="F172" t="str">
            <v>370304196805051917</v>
          </cell>
        </row>
        <row r="172">
          <cell r="H172" t="str">
            <v>37030419******1917</v>
          </cell>
          <cell r="I172" t="str">
            <v>新城镇岗位</v>
          </cell>
        </row>
        <row r="172">
          <cell r="K172">
            <v>2210</v>
          </cell>
          <cell r="L172">
            <v>463.91</v>
          </cell>
          <cell r="M172">
            <v>1746.09</v>
          </cell>
          <cell r="N172">
            <v>23</v>
          </cell>
          <cell r="O172">
            <v>23</v>
          </cell>
          <cell r="P172">
            <v>0</v>
          </cell>
          <cell r="Q172">
            <v>23</v>
          </cell>
          <cell r="R172">
            <v>96.1</v>
          </cell>
          <cell r="S172">
            <v>0</v>
          </cell>
          <cell r="T172">
            <v>1746.09</v>
          </cell>
        </row>
        <row r="173">
          <cell r="A173">
            <v>170</v>
          </cell>
          <cell r="B173" t="str">
            <v>37030419680930001X</v>
          </cell>
          <cell r="C173" t="str">
            <v>城西街道</v>
          </cell>
          <cell r="D173" t="str">
            <v>四十亩地社区</v>
          </cell>
          <cell r="E173" t="str">
            <v>孙红忠</v>
          </cell>
          <cell r="F173" t="str">
            <v>37030419680930001X</v>
          </cell>
        </row>
        <row r="173">
          <cell r="H173" t="str">
            <v>37030419******001X</v>
          </cell>
          <cell r="I173" t="str">
            <v>新城镇岗位</v>
          </cell>
        </row>
        <row r="173">
          <cell r="K173">
            <v>2210</v>
          </cell>
          <cell r="L173">
            <v>463.91</v>
          </cell>
          <cell r="M173">
            <v>1746.09</v>
          </cell>
          <cell r="N173">
            <v>23</v>
          </cell>
          <cell r="O173">
            <v>23</v>
          </cell>
          <cell r="P173">
            <v>0</v>
          </cell>
          <cell r="Q173">
            <v>23</v>
          </cell>
          <cell r="R173">
            <v>96.1</v>
          </cell>
          <cell r="S173">
            <v>0</v>
          </cell>
          <cell r="T173">
            <v>1746.09</v>
          </cell>
        </row>
        <row r="174">
          <cell r="A174">
            <v>171</v>
          </cell>
          <cell r="B174" t="str">
            <v>370304198003120625</v>
          </cell>
          <cell r="C174" t="str">
            <v>城西街道</v>
          </cell>
          <cell r="D174" t="str">
            <v>四十亩地社区</v>
          </cell>
          <cell r="E174" t="str">
            <v>谢婷</v>
          </cell>
          <cell r="F174" t="str">
            <v>370304198003120625</v>
          </cell>
        </row>
        <row r="174">
          <cell r="H174" t="str">
            <v>37030419******0625</v>
          </cell>
          <cell r="I174" t="str">
            <v>新城镇岗位</v>
          </cell>
        </row>
        <row r="174">
          <cell r="K174">
            <v>2210</v>
          </cell>
          <cell r="L174">
            <v>463.91</v>
          </cell>
          <cell r="M174">
            <v>1746.09</v>
          </cell>
          <cell r="N174">
            <v>23</v>
          </cell>
          <cell r="O174">
            <v>5</v>
          </cell>
          <cell r="P174">
            <v>18</v>
          </cell>
          <cell r="Q174" t="str">
            <v>5天出勤+1天事假+17天病假</v>
          </cell>
          <cell r="R174">
            <v>96.1</v>
          </cell>
          <cell r="S174">
            <v>422.84</v>
          </cell>
          <cell r="T174">
            <v>1323.25</v>
          </cell>
        </row>
        <row r="175">
          <cell r="A175">
            <v>172</v>
          </cell>
          <cell r="B175" t="str">
            <v>370304198002110628</v>
          </cell>
          <cell r="C175" t="str">
            <v>城西街道</v>
          </cell>
          <cell r="D175" t="str">
            <v>太平社区</v>
          </cell>
          <cell r="E175" t="str">
            <v>胡维娜</v>
          </cell>
          <cell r="F175" t="str">
            <v>370304198002110628</v>
          </cell>
        </row>
        <row r="175">
          <cell r="H175" t="str">
            <v>37030419******0628</v>
          </cell>
          <cell r="I175" t="str">
            <v>新城镇岗位</v>
          </cell>
        </row>
        <row r="175">
          <cell r="K175">
            <v>2210</v>
          </cell>
          <cell r="L175">
            <v>463.91</v>
          </cell>
          <cell r="M175">
            <v>1746.09</v>
          </cell>
          <cell r="N175">
            <v>23</v>
          </cell>
          <cell r="O175">
            <v>23</v>
          </cell>
          <cell r="P175">
            <v>0</v>
          </cell>
          <cell r="Q175">
            <v>23</v>
          </cell>
          <cell r="R175">
            <v>96.1</v>
          </cell>
          <cell r="S175">
            <v>0</v>
          </cell>
          <cell r="T175">
            <v>1746.09</v>
          </cell>
        </row>
        <row r="176">
          <cell r="A176">
            <v>173</v>
          </cell>
          <cell r="B176" t="str">
            <v>370304197006130015</v>
          </cell>
          <cell r="C176" t="str">
            <v>城西街道</v>
          </cell>
          <cell r="D176" t="str">
            <v>太平社区</v>
          </cell>
          <cell r="E176" t="str">
            <v>李卫东</v>
          </cell>
          <cell r="F176" t="str">
            <v>370304197006130015</v>
          </cell>
        </row>
        <row r="176">
          <cell r="H176" t="str">
            <v>37030419******0015</v>
          </cell>
          <cell r="I176" t="str">
            <v>新城镇岗位</v>
          </cell>
        </row>
        <row r="176">
          <cell r="K176">
            <v>2210</v>
          </cell>
          <cell r="L176">
            <v>463.91</v>
          </cell>
          <cell r="M176">
            <v>1746.09</v>
          </cell>
          <cell r="N176">
            <v>23</v>
          </cell>
          <cell r="O176">
            <v>23</v>
          </cell>
          <cell r="P176">
            <v>0</v>
          </cell>
          <cell r="Q176">
            <v>23</v>
          </cell>
          <cell r="R176">
            <v>96.1</v>
          </cell>
          <cell r="S176">
            <v>0</v>
          </cell>
          <cell r="T176">
            <v>1746.09</v>
          </cell>
        </row>
        <row r="177">
          <cell r="A177">
            <v>174</v>
          </cell>
          <cell r="B177" t="str">
            <v>370304196806301033</v>
          </cell>
          <cell r="C177" t="str">
            <v>城西街道</v>
          </cell>
          <cell r="D177" t="str">
            <v>西冶街社区</v>
          </cell>
          <cell r="E177" t="str">
            <v>黄利生</v>
          </cell>
          <cell r="F177" t="str">
            <v>370304196806301033</v>
          </cell>
        </row>
        <row r="177">
          <cell r="H177" t="str">
            <v>37030419******1033</v>
          </cell>
          <cell r="I177" t="str">
            <v>新城镇岗位</v>
          </cell>
        </row>
        <row r="177">
          <cell r="K177">
            <v>2210</v>
          </cell>
          <cell r="L177">
            <v>463.91</v>
          </cell>
          <cell r="M177">
            <v>1746.09</v>
          </cell>
          <cell r="N177">
            <v>23</v>
          </cell>
          <cell r="O177">
            <v>23</v>
          </cell>
          <cell r="P177">
            <v>0</v>
          </cell>
          <cell r="Q177">
            <v>23</v>
          </cell>
          <cell r="R177">
            <v>96.1</v>
          </cell>
          <cell r="S177">
            <v>0</v>
          </cell>
          <cell r="T177">
            <v>1746.09</v>
          </cell>
        </row>
        <row r="178">
          <cell r="A178">
            <v>175</v>
          </cell>
          <cell r="B178" t="str">
            <v>370304197005190016</v>
          </cell>
          <cell r="C178" t="str">
            <v>城西街道</v>
          </cell>
          <cell r="D178" t="str">
            <v>西冶街社区</v>
          </cell>
          <cell r="E178" t="str">
            <v>李玉林</v>
          </cell>
          <cell r="F178" t="str">
            <v>370304197005190016</v>
          </cell>
        </row>
        <row r="178">
          <cell r="H178" t="str">
            <v>37030419******0016</v>
          </cell>
          <cell r="I178" t="str">
            <v>新城镇岗位</v>
          </cell>
        </row>
        <row r="178">
          <cell r="K178">
            <v>2210</v>
          </cell>
          <cell r="L178">
            <v>463.91</v>
          </cell>
          <cell r="M178">
            <v>1746.09</v>
          </cell>
          <cell r="N178">
            <v>23</v>
          </cell>
          <cell r="O178">
            <v>23</v>
          </cell>
          <cell r="P178">
            <v>0</v>
          </cell>
          <cell r="Q178">
            <v>23</v>
          </cell>
          <cell r="R178">
            <v>96.1</v>
          </cell>
          <cell r="S178">
            <v>0</v>
          </cell>
          <cell r="T178">
            <v>1746.09</v>
          </cell>
        </row>
        <row r="179">
          <cell r="A179">
            <v>176</v>
          </cell>
          <cell r="B179" t="str">
            <v>370304198801230028</v>
          </cell>
          <cell r="C179" t="str">
            <v>城西街道</v>
          </cell>
          <cell r="D179" t="str">
            <v>西冶街社区</v>
          </cell>
          <cell r="E179" t="str">
            <v>孙颍</v>
          </cell>
          <cell r="F179" t="str">
            <v>370304198801230028</v>
          </cell>
        </row>
        <row r="179">
          <cell r="H179" t="str">
            <v>37030419******0028</v>
          </cell>
          <cell r="I179" t="str">
            <v>新城镇岗位</v>
          </cell>
        </row>
        <row r="179">
          <cell r="K179">
            <v>2210</v>
          </cell>
          <cell r="L179">
            <v>463.91</v>
          </cell>
          <cell r="M179">
            <v>1746.09</v>
          </cell>
          <cell r="N179">
            <v>23</v>
          </cell>
          <cell r="O179">
            <v>23</v>
          </cell>
          <cell r="P179">
            <v>0</v>
          </cell>
          <cell r="Q179">
            <v>23</v>
          </cell>
          <cell r="R179">
            <v>96.1</v>
          </cell>
          <cell r="S179">
            <v>0</v>
          </cell>
          <cell r="T179">
            <v>1746.09</v>
          </cell>
        </row>
        <row r="180">
          <cell r="A180">
            <v>177</v>
          </cell>
          <cell r="B180" t="str">
            <v>370304196906221014</v>
          </cell>
          <cell r="C180" t="str">
            <v>城西街道</v>
          </cell>
          <cell r="D180" t="str">
            <v>新坦社区</v>
          </cell>
          <cell r="E180" t="str">
            <v>胡国伟</v>
          </cell>
          <cell r="F180" t="str">
            <v>370304196906221014</v>
          </cell>
        </row>
        <row r="180">
          <cell r="H180" t="str">
            <v>37030419******1014</v>
          </cell>
          <cell r="I180" t="str">
            <v>新城镇岗位</v>
          </cell>
        </row>
        <row r="180">
          <cell r="K180">
            <v>2210</v>
          </cell>
          <cell r="L180">
            <v>463.91</v>
          </cell>
          <cell r="M180">
            <v>1746.09</v>
          </cell>
          <cell r="N180">
            <v>23</v>
          </cell>
          <cell r="O180">
            <v>23</v>
          </cell>
          <cell r="P180">
            <v>0</v>
          </cell>
          <cell r="Q180">
            <v>23</v>
          </cell>
          <cell r="R180">
            <v>96.1</v>
          </cell>
          <cell r="S180">
            <v>0</v>
          </cell>
          <cell r="T180">
            <v>1746.09</v>
          </cell>
        </row>
        <row r="181">
          <cell r="A181">
            <v>178</v>
          </cell>
          <cell r="B181" t="str">
            <v>370304197003081019</v>
          </cell>
          <cell r="C181" t="str">
            <v>城西街道</v>
          </cell>
          <cell r="D181" t="str">
            <v>新坦社区</v>
          </cell>
          <cell r="E181" t="str">
            <v>郝守卫</v>
          </cell>
          <cell r="F181" t="str">
            <v>370304197003081019</v>
          </cell>
        </row>
        <row r="181">
          <cell r="H181" t="str">
            <v>37030419******1019</v>
          </cell>
          <cell r="I181" t="str">
            <v>新城镇岗位</v>
          </cell>
        </row>
        <row r="181">
          <cell r="K181">
            <v>2210</v>
          </cell>
          <cell r="L181">
            <v>463.91</v>
          </cell>
          <cell r="M181">
            <v>1746.09</v>
          </cell>
          <cell r="N181">
            <v>23</v>
          </cell>
          <cell r="O181">
            <v>23</v>
          </cell>
          <cell r="P181">
            <v>0</v>
          </cell>
          <cell r="Q181">
            <v>23</v>
          </cell>
          <cell r="R181">
            <v>96.1</v>
          </cell>
          <cell r="S181">
            <v>0</v>
          </cell>
          <cell r="T181">
            <v>1746.09</v>
          </cell>
        </row>
        <row r="182">
          <cell r="A182">
            <v>179</v>
          </cell>
          <cell r="B182" t="str">
            <v>370304196804050613</v>
          </cell>
          <cell r="C182" t="str">
            <v>城西街道</v>
          </cell>
          <cell r="D182" t="str">
            <v>新坦社区</v>
          </cell>
          <cell r="E182" t="str">
            <v>朱配忠</v>
          </cell>
          <cell r="F182" t="str">
            <v>370304196804050613</v>
          </cell>
        </row>
        <row r="182">
          <cell r="H182" t="str">
            <v>37030419******0613</v>
          </cell>
          <cell r="I182" t="str">
            <v>新城镇岗位</v>
          </cell>
        </row>
        <row r="182">
          <cell r="K182">
            <v>2210</v>
          </cell>
          <cell r="L182">
            <v>463.91</v>
          </cell>
          <cell r="M182">
            <v>1746.09</v>
          </cell>
          <cell r="N182">
            <v>23</v>
          </cell>
          <cell r="O182">
            <v>23</v>
          </cell>
          <cell r="P182">
            <v>0</v>
          </cell>
          <cell r="Q182">
            <v>23</v>
          </cell>
          <cell r="R182">
            <v>96.1</v>
          </cell>
          <cell r="S182">
            <v>0</v>
          </cell>
          <cell r="T182">
            <v>1746.09</v>
          </cell>
        </row>
        <row r="183">
          <cell r="A183">
            <v>180</v>
          </cell>
          <cell r="B183" t="str">
            <v>370304196710051033</v>
          </cell>
          <cell r="C183" t="str">
            <v>城西街道</v>
          </cell>
          <cell r="D183" t="str">
            <v>新坦社区</v>
          </cell>
          <cell r="E183" t="str">
            <v>杨光卫</v>
          </cell>
          <cell r="F183" t="str">
            <v>370304196710051033</v>
          </cell>
        </row>
        <row r="183">
          <cell r="H183" t="str">
            <v>37030419******1033</v>
          </cell>
          <cell r="I183" t="str">
            <v>新城镇岗位</v>
          </cell>
        </row>
        <row r="183">
          <cell r="K183">
            <v>2210</v>
          </cell>
          <cell r="L183">
            <v>463.91</v>
          </cell>
          <cell r="M183">
            <v>1746.09</v>
          </cell>
          <cell r="N183">
            <v>23</v>
          </cell>
          <cell r="O183">
            <v>23</v>
          </cell>
          <cell r="P183">
            <v>0</v>
          </cell>
          <cell r="Q183">
            <v>23</v>
          </cell>
          <cell r="R183">
            <v>96.1</v>
          </cell>
          <cell r="S183">
            <v>0</v>
          </cell>
          <cell r="T183">
            <v>1746.09</v>
          </cell>
        </row>
        <row r="184">
          <cell r="A184">
            <v>181</v>
          </cell>
          <cell r="B184" t="str">
            <v>370304196710134218</v>
          </cell>
          <cell r="C184" t="str">
            <v>城西街道</v>
          </cell>
          <cell r="D184" t="str">
            <v>新坦社区</v>
          </cell>
          <cell r="E184" t="str">
            <v>丁勇</v>
          </cell>
          <cell r="F184" t="str">
            <v>370304196710134218</v>
          </cell>
        </row>
        <row r="184">
          <cell r="H184" t="str">
            <v>37030419******4218</v>
          </cell>
          <cell r="I184" t="str">
            <v>新城镇岗位</v>
          </cell>
        </row>
        <row r="184">
          <cell r="K184">
            <v>2210</v>
          </cell>
          <cell r="L184">
            <v>463.91</v>
          </cell>
          <cell r="M184">
            <v>1746.09</v>
          </cell>
          <cell r="N184">
            <v>23</v>
          </cell>
          <cell r="O184">
            <v>23</v>
          </cell>
          <cell r="P184">
            <v>0</v>
          </cell>
          <cell r="Q184">
            <v>23</v>
          </cell>
          <cell r="R184">
            <v>96.1</v>
          </cell>
          <cell r="S184">
            <v>0</v>
          </cell>
          <cell r="T184">
            <v>1746.09</v>
          </cell>
        </row>
        <row r="185">
          <cell r="A185">
            <v>182</v>
          </cell>
          <cell r="B185" t="str">
            <v>370304197102115114</v>
          </cell>
          <cell r="C185" t="str">
            <v>城西街道</v>
          </cell>
          <cell r="D185" t="str">
            <v>新坦社区</v>
          </cell>
          <cell r="E185" t="str">
            <v>王长涛</v>
          </cell>
          <cell r="F185" t="str">
            <v>370304197102115114</v>
          </cell>
        </row>
        <row r="185">
          <cell r="H185" t="str">
            <v>37030419******5114</v>
          </cell>
          <cell r="I185" t="str">
            <v>新城镇岗位</v>
          </cell>
        </row>
        <row r="185">
          <cell r="K185">
            <v>2210</v>
          </cell>
          <cell r="L185">
            <v>463.91</v>
          </cell>
          <cell r="M185">
            <v>1746.09</v>
          </cell>
          <cell r="N185">
            <v>23</v>
          </cell>
          <cell r="O185">
            <v>23</v>
          </cell>
          <cell r="P185">
            <v>0</v>
          </cell>
          <cell r="Q185">
            <v>23</v>
          </cell>
          <cell r="R185">
            <v>96.1</v>
          </cell>
          <cell r="S185">
            <v>0</v>
          </cell>
          <cell r="T185">
            <v>1746.09</v>
          </cell>
        </row>
        <row r="186">
          <cell r="A186">
            <v>183</v>
          </cell>
          <cell r="B186" t="str">
            <v>370304197002214211</v>
          </cell>
          <cell r="C186" t="str">
            <v>城西街道</v>
          </cell>
          <cell r="D186" t="str">
            <v>西冶街社区</v>
          </cell>
          <cell r="E186" t="str">
            <v>房宽明</v>
          </cell>
          <cell r="F186" t="str">
            <v>370304197002214211</v>
          </cell>
        </row>
        <row r="186">
          <cell r="H186" t="str">
            <v>37030419******4211</v>
          </cell>
          <cell r="I186" t="str">
            <v>新城镇岗位</v>
          </cell>
        </row>
        <row r="186">
          <cell r="K186">
            <v>2210</v>
          </cell>
          <cell r="L186">
            <v>463.91</v>
          </cell>
          <cell r="M186">
            <v>1746.09</v>
          </cell>
          <cell r="N186">
            <v>23</v>
          </cell>
          <cell r="O186">
            <v>23</v>
          </cell>
          <cell r="P186">
            <v>0</v>
          </cell>
          <cell r="Q186">
            <v>23</v>
          </cell>
          <cell r="R186">
            <v>96.1</v>
          </cell>
          <cell r="S186">
            <v>0</v>
          </cell>
          <cell r="T186">
            <v>1746.09</v>
          </cell>
        </row>
        <row r="187">
          <cell r="A187">
            <v>184</v>
          </cell>
          <cell r="B187" t="str">
            <v>370304197904256023</v>
          </cell>
          <cell r="C187" t="str">
            <v>域城镇</v>
          </cell>
          <cell r="D187" t="str">
            <v>柳域社区</v>
          </cell>
          <cell r="E187" t="str">
            <v>张丽</v>
          </cell>
          <cell r="F187" t="str">
            <v>370304197904256023</v>
          </cell>
        </row>
        <row r="187">
          <cell r="H187" t="str">
            <v>37030419******6023</v>
          </cell>
          <cell r="I187" t="str">
            <v>新城镇岗位</v>
          </cell>
        </row>
        <row r="187">
          <cell r="K187">
            <v>2210</v>
          </cell>
          <cell r="L187">
            <v>463.91</v>
          </cell>
          <cell r="M187">
            <v>1746.09</v>
          </cell>
          <cell r="N187">
            <v>23</v>
          </cell>
          <cell r="O187">
            <v>23</v>
          </cell>
          <cell r="P187">
            <v>0</v>
          </cell>
          <cell r="Q187">
            <v>23</v>
          </cell>
          <cell r="R187">
            <v>96.1</v>
          </cell>
          <cell r="S187">
            <v>0</v>
          </cell>
          <cell r="T187">
            <v>1746.09</v>
          </cell>
        </row>
        <row r="188">
          <cell r="A188">
            <v>185</v>
          </cell>
          <cell r="B188" t="str">
            <v>370304197411126239</v>
          </cell>
          <cell r="C188" t="str">
            <v>域城镇</v>
          </cell>
          <cell r="D188" t="str">
            <v>柳域社区</v>
          </cell>
          <cell r="E188" t="str">
            <v>孙玉鑫</v>
          </cell>
          <cell r="F188" t="str">
            <v>370304197411126239</v>
          </cell>
        </row>
        <row r="188">
          <cell r="H188" t="str">
            <v>37030419******6239</v>
          </cell>
          <cell r="I188" t="str">
            <v>新城镇岗位</v>
          </cell>
        </row>
        <row r="188">
          <cell r="K188">
            <v>2210</v>
          </cell>
          <cell r="L188">
            <v>463.91</v>
          </cell>
          <cell r="M188">
            <v>1746.09</v>
          </cell>
          <cell r="N188">
            <v>23</v>
          </cell>
          <cell r="O188">
            <v>0</v>
          </cell>
          <cell r="P188">
            <v>23</v>
          </cell>
          <cell r="Q188" t="str">
            <v>23天病假</v>
          </cell>
          <cell r="R188">
            <v>96.1</v>
          </cell>
          <cell r="S188">
            <v>442</v>
          </cell>
          <cell r="T188">
            <v>1304.09</v>
          </cell>
        </row>
        <row r="189">
          <cell r="A189">
            <v>186</v>
          </cell>
          <cell r="B189" t="str">
            <v>370304197004036519</v>
          </cell>
          <cell r="C189" t="str">
            <v>域城镇</v>
          </cell>
          <cell r="D189" t="str">
            <v>柳域社区</v>
          </cell>
          <cell r="E189" t="str">
            <v>穆若营</v>
          </cell>
          <cell r="F189" t="str">
            <v>370304197004036519</v>
          </cell>
        </row>
        <row r="189">
          <cell r="H189" t="str">
            <v>37030419******6519</v>
          </cell>
          <cell r="I189" t="str">
            <v>新城镇岗位</v>
          </cell>
        </row>
        <row r="189">
          <cell r="K189">
            <v>2210</v>
          </cell>
          <cell r="L189">
            <v>463.91</v>
          </cell>
          <cell r="M189">
            <v>1746.09</v>
          </cell>
          <cell r="N189">
            <v>23</v>
          </cell>
          <cell r="O189">
            <v>23</v>
          </cell>
          <cell r="P189">
            <v>0</v>
          </cell>
          <cell r="Q189">
            <v>23</v>
          </cell>
          <cell r="R189">
            <v>96.1</v>
          </cell>
          <cell r="S189">
            <v>0</v>
          </cell>
          <cell r="T189">
            <v>1746.09</v>
          </cell>
        </row>
        <row r="190">
          <cell r="A190">
            <v>187</v>
          </cell>
          <cell r="B190" t="str">
            <v>370304197402166538</v>
          </cell>
          <cell r="C190" t="str">
            <v>域城镇</v>
          </cell>
          <cell r="D190" t="str">
            <v>杨家村</v>
          </cell>
          <cell r="E190" t="str">
            <v>王长锋</v>
          </cell>
          <cell r="F190" t="str">
            <v>370304197402166538</v>
          </cell>
        </row>
        <row r="190">
          <cell r="H190" t="str">
            <v>37030419******6538</v>
          </cell>
          <cell r="I190" t="str">
            <v>新城镇岗位</v>
          </cell>
        </row>
        <row r="190">
          <cell r="K190">
            <v>2210</v>
          </cell>
          <cell r="L190">
            <v>463.91</v>
          </cell>
          <cell r="M190">
            <v>1746.09</v>
          </cell>
          <cell r="N190">
            <v>23</v>
          </cell>
          <cell r="O190">
            <v>23</v>
          </cell>
          <cell r="P190">
            <v>0</v>
          </cell>
          <cell r="Q190">
            <v>23</v>
          </cell>
          <cell r="R190">
            <v>96.1</v>
          </cell>
          <cell r="S190">
            <v>0</v>
          </cell>
          <cell r="T190">
            <v>1746.09</v>
          </cell>
        </row>
        <row r="191">
          <cell r="A191">
            <v>188</v>
          </cell>
          <cell r="B191" t="str">
            <v>37030419761022312X</v>
          </cell>
          <cell r="C191" t="str">
            <v>域城镇</v>
          </cell>
          <cell r="D191" t="str">
            <v>大庄村</v>
          </cell>
          <cell r="E191" t="str">
            <v>赵霞</v>
          </cell>
          <cell r="F191" t="str">
            <v>37030419761022312X</v>
          </cell>
        </row>
        <row r="191">
          <cell r="H191" t="str">
            <v>37030419******312X</v>
          </cell>
          <cell r="I191" t="str">
            <v>新城镇岗位</v>
          </cell>
        </row>
        <row r="191">
          <cell r="K191">
            <v>2210</v>
          </cell>
          <cell r="L191">
            <v>463.91</v>
          </cell>
          <cell r="M191">
            <v>1746.09</v>
          </cell>
          <cell r="N191">
            <v>23</v>
          </cell>
          <cell r="O191">
            <v>23</v>
          </cell>
          <cell r="P191">
            <v>0</v>
          </cell>
          <cell r="Q191">
            <v>23</v>
          </cell>
          <cell r="R191">
            <v>96.1</v>
          </cell>
          <cell r="S191">
            <v>0</v>
          </cell>
          <cell r="T191">
            <v>1746.09</v>
          </cell>
        </row>
        <row r="192">
          <cell r="A192">
            <v>189</v>
          </cell>
          <cell r="B192" t="str">
            <v>370304197605176226</v>
          </cell>
          <cell r="C192" t="str">
            <v>域城镇</v>
          </cell>
          <cell r="D192" t="str">
            <v>大庄村</v>
          </cell>
          <cell r="E192" t="str">
            <v>孙艳宁</v>
          </cell>
          <cell r="F192" t="str">
            <v>370304197605176226</v>
          </cell>
        </row>
        <row r="192">
          <cell r="H192" t="str">
            <v>37030419******6226</v>
          </cell>
          <cell r="I192" t="str">
            <v>新城镇岗位</v>
          </cell>
        </row>
        <row r="192">
          <cell r="K192">
            <v>2210</v>
          </cell>
          <cell r="L192">
            <v>463.91</v>
          </cell>
          <cell r="M192">
            <v>1746.09</v>
          </cell>
          <cell r="N192">
            <v>23</v>
          </cell>
          <cell r="O192">
            <v>23</v>
          </cell>
          <cell r="P192">
            <v>0</v>
          </cell>
          <cell r="Q192">
            <v>23</v>
          </cell>
          <cell r="R192">
            <v>96.1</v>
          </cell>
          <cell r="S192">
            <v>0</v>
          </cell>
          <cell r="T192">
            <v>1746.09</v>
          </cell>
        </row>
        <row r="193">
          <cell r="A193">
            <v>190</v>
          </cell>
          <cell r="B193" t="str">
            <v>370304197208013511</v>
          </cell>
          <cell r="C193" t="str">
            <v>域城镇</v>
          </cell>
          <cell r="D193" t="str">
            <v>大桥村</v>
          </cell>
          <cell r="E193" t="str">
            <v>李建军</v>
          </cell>
          <cell r="F193" t="str">
            <v>370304197208013511</v>
          </cell>
        </row>
        <row r="193">
          <cell r="H193" t="str">
            <v>37030419******3511</v>
          </cell>
          <cell r="I193" t="str">
            <v>新城镇岗位</v>
          </cell>
        </row>
        <row r="193">
          <cell r="K193">
            <v>2210</v>
          </cell>
          <cell r="L193">
            <v>463.91</v>
          </cell>
          <cell r="M193">
            <v>1746.09</v>
          </cell>
          <cell r="N193">
            <v>23</v>
          </cell>
          <cell r="O193">
            <v>23</v>
          </cell>
          <cell r="P193">
            <v>0</v>
          </cell>
          <cell r="Q193">
            <v>23</v>
          </cell>
          <cell r="R193">
            <v>96.1</v>
          </cell>
          <cell r="S193">
            <v>0</v>
          </cell>
          <cell r="T193">
            <v>1746.09</v>
          </cell>
        </row>
        <row r="194">
          <cell r="A194">
            <v>191</v>
          </cell>
          <cell r="B194" t="str">
            <v>370304196903243517</v>
          </cell>
          <cell r="C194" t="str">
            <v>域城镇</v>
          </cell>
          <cell r="D194" t="str">
            <v>大桥村</v>
          </cell>
          <cell r="E194" t="str">
            <v>李建国</v>
          </cell>
          <cell r="F194" t="str">
            <v>370304196903243517</v>
          </cell>
        </row>
        <row r="194">
          <cell r="H194" t="str">
            <v>37030419******3517</v>
          </cell>
          <cell r="I194" t="str">
            <v>新城镇岗位</v>
          </cell>
        </row>
        <row r="194">
          <cell r="K194">
            <v>2210</v>
          </cell>
          <cell r="L194">
            <v>463.91</v>
          </cell>
          <cell r="M194">
            <v>1746.09</v>
          </cell>
          <cell r="N194">
            <v>23</v>
          </cell>
          <cell r="O194">
            <v>23</v>
          </cell>
          <cell r="P194">
            <v>0</v>
          </cell>
          <cell r="Q194">
            <v>23</v>
          </cell>
          <cell r="R194">
            <v>96.1</v>
          </cell>
          <cell r="S194">
            <v>0</v>
          </cell>
          <cell r="T194">
            <v>1746.09</v>
          </cell>
        </row>
        <row r="195">
          <cell r="A195">
            <v>192</v>
          </cell>
          <cell r="B195" t="str">
            <v>37030419700719351X</v>
          </cell>
          <cell r="C195" t="str">
            <v>域城镇</v>
          </cell>
          <cell r="D195" t="str">
            <v>大桥村</v>
          </cell>
          <cell r="E195" t="str">
            <v>李长永</v>
          </cell>
          <cell r="F195" t="str">
            <v>37030419700719351X</v>
          </cell>
        </row>
        <row r="195">
          <cell r="H195" t="str">
            <v>37030419******351X</v>
          </cell>
          <cell r="I195" t="str">
            <v>新城镇岗位</v>
          </cell>
        </row>
        <row r="195">
          <cell r="K195">
            <v>2210</v>
          </cell>
          <cell r="L195">
            <v>463.91</v>
          </cell>
          <cell r="M195">
            <v>1746.09</v>
          </cell>
          <cell r="N195">
            <v>23</v>
          </cell>
          <cell r="O195">
            <v>23</v>
          </cell>
          <cell r="P195">
            <v>0</v>
          </cell>
          <cell r="Q195">
            <v>23</v>
          </cell>
          <cell r="R195">
            <v>96.1</v>
          </cell>
          <cell r="S195">
            <v>0</v>
          </cell>
          <cell r="T195">
            <v>1746.09</v>
          </cell>
        </row>
        <row r="196">
          <cell r="A196">
            <v>193</v>
          </cell>
          <cell r="B196" t="str">
            <v>370304197712023129</v>
          </cell>
          <cell r="C196" t="str">
            <v>域城镇</v>
          </cell>
          <cell r="D196" t="str">
            <v>东域城村</v>
          </cell>
          <cell r="E196" t="str">
            <v>胡晓文</v>
          </cell>
          <cell r="F196" t="str">
            <v>370304197712023129</v>
          </cell>
        </row>
        <row r="196">
          <cell r="H196" t="str">
            <v>37030419******3129</v>
          </cell>
          <cell r="I196" t="str">
            <v>新城镇岗位</v>
          </cell>
        </row>
        <row r="196">
          <cell r="K196">
            <v>2210</v>
          </cell>
          <cell r="L196">
            <v>463.91</v>
          </cell>
          <cell r="M196">
            <v>1746.09</v>
          </cell>
          <cell r="N196">
            <v>23</v>
          </cell>
          <cell r="O196">
            <v>23</v>
          </cell>
          <cell r="P196">
            <v>0</v>
          </cell>
          <cell r="Q196">
            <v>23</v>
          </cell>
          <cell r="R196">
            <v>96.1</v>
          </cell>
          <cell r="S196">
            <v>0</v>
          </cell>
          <cell r="T196">
            <v>1746.09</v>
          </cell>
        </row>
        <row r="197">
          <cell r="A197">
            <v>194</v>
          </cell>
          <cell r="B197" t="str">
            <v>370304198108136527</v>
          </cell>
          <cell r="C197" t="str">
            <v>域城镇</v>
          </cell>
          <cell r="D197" t="str">
            <v>平堵沟村</v>
          </cell>
          <cell r="E197" t="str">
            <v>崔丽</v>
          </cell>
          <cell r="F197" t="str">
            <v>370304198108136527</v>
          </cell>
        </row>
        <row r="197">
          <cell r="H197" t="str">
            <v>37030419******6527</v>
          </cell>
          <cell r="I197" t="str">
            <v>新城镇岗位</v>
          </cell>
        </row>
        <row r="197">
          <cell r="K197">
            <v>2210</v>
          </cell>
          <cell r="L197">
            <v>463.91</v>
          </cell>
          <cell r="M197">
            <v>1746.09</v>
          </cell>
          <cell r="N197">
            <v>23</v>
          </cell>
          <cell r="O197">
            <v>23</v>
          </cell>
          <cell r="P197">
            <v>0</v>
          </cell>
          <cell r="Q197">
            <v>23</v>
          </cell>
          <cell r="R197">
            <v>96.1</v>
          </cell>
          <cell r="S197">
            <v>0</v>
          </cell>
          <cell r="T197">
            <v>1746.09</v>
          </cell>
        </row>
        <row r="198">
          <cell r="A198">
            <v>195</v>
          </cell>
          <cell r="B198" t="str">
            <v>370304198402253126</v>
          </cell>
          <cell r="C198" t="str">
            <v>域城镇</v>
          </cell>
          <cell r="D198" t="str">
            <v>平堵沟村</v>
          </cell>
          <cell r="E198" t="str">
            <v>赵玉培</v>
          </cell>
          <cell r="F198" t="str">
            <v>370304198402253126</v>
          </cell>
        </row>
        <row r="198">
          <cell r="H198" t="str">
            <v>37030419******3126</v>
          </cell>
          <cell r="I198" t="str">
            <v>新城镇岗位</v>
          </cell>
        </row>
        <row r="198">
          <cell r="K198">
            <v>2210</v>
          </cell>
          <cell r="L198">
            <v>463.91</v>
          </cell>
          <cell r="M198">
            <v>1746.09</v>
          </cell>
          <cell r="N198">
            <v>23</v>
          </cell>
          <cell r="O198">
            <v>23</v>
          </cell>
          <cell r="P198">
            <v>0</v>
          </cell>
          <cell r="Q198">
            <v>23</v>
          </cell>
          <cell r="R198">
            <v>96.1</v>
          </cell>
          <cell r="S198">
            <v>0</v>
          </cell>
          <cell r="T198">
            <v>1746.09</v>
          </cell>
        </row>
        <row r="199">
          <cell r="A199">
            <v>196</v>
          </cell>
          <cell r="B199" t="str">
            <v>370305197904081522</v>
          </cell>
          <cell r="C199" t="str">
            <v>域城镇</v>
          </cell>
          <cell r="D199" t="str">
            <v>岜山村</v>
          </cell>
          <cell r="E199" t="str">
            <v>李莉</v>
          </cell>
          <cell r="F199" t="str">
            <v>370305197904081522</v>
          </cell>
        </row>
        <row r="199">
          <cell r="H199" t="str">
            <v>37030519******1522</v>
          </cell>
          <cell r="I199" t="str">
            <v>新城镇岗位</v>
          </cell>
        </row>
        <row r="199">
          <cell r="K199">
            <v>2210</v>
          </cell>
          <cell r="L199">
            <v>463.91</v>
          </cell>
          <cell r="M199">
            <v>1746.09</v>
          </cell>
          <cell r="N199">
            <v>23</v>
          </cell>
          <cell r="O199">
            <v>23</v>
          </cell>
          <cell r="P199">
            <v>0</v>
          </cell>
          <cell r="Q199">
            <v>23</v>
          </cell>
          <cell r="R199">
            <v>96.1</v>
          </cell>
          <cell r="S199">
            <v>0</v>
          </cell>
          <cell r="T199">
            <v>1746.09</v>
          </cell>
        </row>
        <row r="200">
          <cell r="A200">
            <v>197</v>
          </cell>
          <cell r="B200" t="str">
            <v>370304196711036513</v>
          </cell>
          <cell r="C200" t="str">
            <v>域城镇</v>
          </cell>
          <cell r="D200" t="str">
            <v>岜山村</v>
          </cell>
          <cell r="E200" t="str">
            <v>陈伟先</v>
          </cell>
          <cell r="F200" t="str">
            <v>370304196711036513</v>
          </cell>
        </row>
        <row r="200">
          <cell r="H200" t="str">
            <v>37030419******6513</v>
          </cell>
          <cell r="I200" t="str">
            <v>新城镇岗位</v>
          </cell>
        </row>
        <row r="200">
          <cell r="K200">
            <v>2210</v>
          </cell>
          <cell r="L200">
            <v>463.91</v>
          </cell>
          <cell r="M200">
            <v>1746.09</v>
          </cell>
          <cell r="N200">
            <v>23</v>
          </cell>
          <cell r="O200">
            <v>0</v>
          </cell>
          <cell r="P200">
            <v>23</v>
          </cell>
          <cell r="Q200" t="str">
            <v>11天病假</v>
          </cell>
          <cell r="R200">
            <v>96.1</v>
          </cell>
          <cell r="S200">
            <v>1364.62</v>
          </cell>
          <cell r="T200">
            <v>381.47</v>
          </cell>
        </row>
        <row r="201">
          <cell r="A201">
            <v>198</v>
          </cell>
          <cell r="B201" t="str">
            <v>370304197003126539</v>
          </cell>
          <cell r="C201" t="str">
            <v>域城镇</v>
          </cell>
          <cell r="D201" t="str">
            <v>岜山村</v>
          </cell>
          <cell r="E201" t="str">
            <v>吕在志</v>
          </cell>
          <cell r="F201" t="str">
            <v>370304197003126539</v>
          </cell>
        </row>
        <row r="201">
          <cell r="H201" t="str">
            <v>37030419******6539</v>
          </cell>
          <cell r="I201" t="str">
            <v>新城镇岗位</v>
          </cell>
        </row>
        <row r="201">
          <cell r="K201">
            <v>2210</v>
          </cell>
          <cell r="L201">
            <v>463.91</v>
          </cell>
          <cell r="M201">
            <v>1746.09</v>
          </cell>
          <cell r="N201">
            <v>23</v>
          </cell>
          <cell r="O201">
            <v>23</v>
          </cell>
          <cell r="P201">
            <v>0</v>
          </cell>
          <cell r="Q201">
            <v>23</v>
          </cell>
          <cell r="R201">
            <v>96.1</v>
          </cell>
          <cell r="S201">
            <v>0</v>
          </cell>
          <cell r="T201">
            <v>1746.09</v>
          </cell>
        </row>
        <row r="202">
          <cell r="A202">
            <v>199</v>
          </cell>
          <cell r="B202" t="str">
            <v>37030419700210651X</v>
          </cell>
          <cell r="C202" t="str">
            <v>域城镇</v>
          </cell>
          <cell r="D202" t="str">
            <v>岜山村</v>
          </cell>
          <cell r="E202" t="str">
            <v>孙兆亮</v>
          </cell>
          <cell r="F202" t="str">
            <v>37030419700210651X</v>
          </cell>
        </row>
        <row r="202">
          <cell r="H202" t="str">
            <v>37030419******651X</v>
          </cell>
          <cell r="I202" t="str">
            <v>新城镇岗位</v>
          </cell>
        </row>
        <row r="202">
          <cell r="K202">
            <v>2210</v>
          </cell>
          <cell r="L202">
            <v>463.91</v>
          </cell>
          <cell r="M202">
            <v>1746.09</v>
          </cell>
          <cell r="N202">
            <v>23</v>
          </cell>
          <cell r="O202">
            <v>23</v>
          </cell>
          <cell r="P202">
            <v>0</v>
          </cell>
          <cell r="Q202">
            <v>23</v>
          </cell>
          <cell r="R202">
            <v>96.1</v>
          </cell>
          <cell r="S202">
            <v>0</v>
          </cell>
          <cell r="T202">
            <v>1746.09</v>
          </cell>
        </row>
        <row r="203">
          <cell r="A203">
            <v>200</v>
          </cell>
          <cell r="B203" t="str">
            <v>370304196708153516</v>
          </cell>
          <cell r="C203" t="str">
            <v>域城镇</v>
          </cell>
          <cell r="D203" t="str">
            <v>小乔村</v>
          </cell>
          <cell r="E203" t="str">
            <v>刘洪来</v>
          </cell>
          <cell r="F203" t="str">
            <v>370304196708153516</v>
          </cell>
        </row>
        <row r="203">
          <cell r="H203" t="str">
            <v>37030419******3516</v>
          </cell>
          <cell r="I203" t="str">
            <v>新城镇岗位</v>
          </cell>
        </row>
        <row r="203">
          <cell r="K203">
            <v>2210</v>
          </cell>
          <cell r="L203">
            <v>463.91</v>
          </cell>
          <cell r="M203">
            <v>1746.09</v>
          </cell>
          <cell r="N203">
            <v>23</v>
          </cell>
          <cell r="O203">
            <v>23</v>
          </cell>
          <cell r="P203">
            <v>0</v>
          </cell>
          <cell r="Q203">
            <v>23</v>
          </cell>
          <cell r="R203">
            <v>96.1</v>
          </cell>
          <cell r="S203">
            <v>0</v>
          </cell>
          <cell r="T203">
            <v>1746.09</v>
          </cell>
        </row>
        <row r="204">
          <cell r="A204">
            <v>201</v>
          </cell>
          <cell r="B204" t="str">
            <v>370304198006063523</v>
          </cell>
          <cell r="C204" t="str">
            <v>域城镇</v>
          </cell>
          <cell r="D204" t="str">
            <v>颜山国际社区</v>
          </cell>
          <cell r="E204" t="str">
            <v>王萍</v>
          </cell>
          <cell r="F204" t="str">
            <v>370304198006063523</v>
          </cell>
        </row>
        <row r="204">
          <cell r="H204" t="str">
            <v>37030419******3523</v>
          </cell>
          <cell r="I204" t="str">
            <v>新城镇岗位</v>
          </cell>
        </row>
        <row r="204">
          <cell r="K204">
            <v>2210</v>
          </cell>
          <cell r="L204">
            <v>463.91</v>
          </cell>
          <cell r="M204">
            <v>1746.09</v>
          </cell>
          <cell r="N204">
            <v>23</v>
          </cell>
          <cell r="O204">
            <v>23</v>
          </cell>
          <cell r="P204">
            <v>0</v>
          </cell>
          <cell r="Q204">
            <v>23</v>
          </cell>
          <cell r="R204">
            <v>96.1</v>
          </cell>
          <cell r="S204">
            <v>0</v>
          </cell>
          <cell r="T204">
            <v>1746.09</v>
          </cell>
        </row>
        <row r="205">
          <cell r="A205">
            <v>202</v>
          </cell>
          <cell r="B205" t="str">
            <v>370304197809085326</v>
          </cell>
          <cell r="C205" t="str">
            <v>域城镇</v>
          </cell>
          <cell r="D205" t="str">
            <v>北域城村</v>
          </cell>
          <cell r="E205" t="str">
            <v>刘海霞</v>
          </cell>
          <cell r="F205" t="str">
            <v>370304197809085326</v>
          </cell>
        </row>
        <row r="205">
          <cell r="H205" t="str">
            <v>37030419******5326</v>
          </cell>
          <cell r="I205" t="str">
            <v>新城镇岗位</v>
          </cell>
        </row>
        <row r="205">
          <cell r="K205">
            <v>2210</v>
          </cell>
          <cell r="L205">
            <v>463.91</v>
          </cell>
          <cell r="M205">
            <v>1746.09</v>
          </cell>
          <cell r="N205">
            <v>23</v>
          </cell>
          <cell r="O205">
            <v>23</v>
          </cell>
          <cell r="P205">
            <v>0</v>
          </cell>
          <cell r="Q205">
            <v>23</v>
          </cell>
          <cell r="R205">
            <v>96.1</v>
          </cell>
          <cell r="S205">
            <v>0</v>
          </cell>
          <cell r="T205">
            <v>1746.09</v>
          </cell>
        </row>
        <row r="206">
          <cell r="A206">
            <v>203</v>
          </cell>
          <cell r="B206" t="str">
            <v>370304198202233526</v>
          </cell>
          <cell r="C206" t="str">
            <v>域城镇</v>
          </cell>
          <cell r="D206" t="str">
            <v>北域城村</v>
          </cell>
          <cell r="E206" t="str">
            <v>孙红</v>
          </cell>
          <cell r="F206" t="str">
            <v>370304198202233526</v>
          </cell>
        </row>
        <row r="206">
          <cell r="H206" t="str">
            <v>37030419******3526</v>
          </cell>
          <cell r="I206" t="str">
            <v>新城镇岗位</v>
          </cell>
        </row>
        <row r="206">
          <cell r="K206">
            <v>2210</v>
          </cell>
          <cell r="L206">
            <v>463.91</v>
          </cell>
          <cell r="M206">
            <v>1746.09</v>
          </cell>
          <cell r="N206">
            <v>23</v>
          </cell>
          <cell r="O206">
            <v>23</v>
          </cell>
          <cell r="P206">
            <v>0</v>
          </cell>
          <cell r="Q206">
            <v>23</v>
          </cell>
          <cell r="R206">
            <v>96.1</v>
          </cell>
          <cell r="S206">
            <v>0</v>
          </cell>
          <cell r="T206">
            <v>1746.09</v>
          </cell>
        </row>
        <row r="207">
          <cell r="A207">
            <v>204</v>
          </cell>
          <cell r="B207" t="str">
            <v>371202197604095363</v>
          </cell>
          <cell r="C207" t="str">
            <v>域城镇</v>
          </cell>
          <cell r="D207" t="str">
            <v>北域城村</v>
          </cell>
          <cell r="E207" t="str">
            <v>刘凤俊</v>
          </cell>
          <cell r="F207" t="str">
            <v>371202197604095363</v>
          </cell>
        </row>
        <row r="207">
          <cell r="H207" t="str">
            <v>37120219******5363</v>
          </cell>
          <cell r="I207" t="str">
            <v>新城镇岗位</v>
          </cell>
        </row>
        <row r="207">
          <cell r="K207">
            <v>2210</v>
          </cell>
          <cell r="L207">
            <v>463.91</v>
          </cell>
          <cell r="M207">
            <v>1746.09</v>
          </cell>
          <cell r="N207">
            <v>23</v>
          </cell>
          <cell r="O207">
            <v>23</v>
          </cell>
          <cell r="P207">
            <v>0</v>
          </cell>
          <cell r="Q207">
            <v>23</v>
          </cell>
          <cell r="R207">
            <v>96.1</v>
          </cell>
          <cell r="S207">
            <v>0</v>
          </cell>
          <cell r="T207">
            <v>1746.09</v>
          </cell>
        </row>
        <row r="208">
          <cell r="A208">
            <v>205</v>
          </cell>
          <cell r="B208" t="str">
            <v>370304196702146550</v>
          </cell>
          <cell r="C208" t="str">
            <v>域城镇</v>
          </cell>
          <cell r="D208" t="str">
            <v>叩家村</v>
          </cell>
          <cell r="E208" t="str">
            <v>国洪军</v>
          </cell>
          <cell r="F208" t="str">
            <v>370304196702146550</v>
          </cell>
        </row>
        <row r="208">
          <cell r="H208" t="str">
            <v>37030419******6550</v>
          </cell>
          <cell r="I208" t="str">
            <v>新城镇岗位</v>
          </cell>
        </row>
        <row r="208">
          <cell r="K208">
            <v>2210</v>
          </cell>
          <cell r="L208">
            <v>463.91</v>
          </cell>
          <cell r="M208">
            <v>1746.09</v>
          </cell>
          <cell r="N208">
            <v>23</v>
          </cell>
          <cell r="O208">
            <v>23</v>
          </cell>
          <cell r="P208">
            <v>0</v>
          </cell>
          <cell r="Q208">
            <v>23</v>
          </cell>
          <cell r="R208">
            <v>96.1</v>
          </cell>
          <cell r="S208">
            <v>0</v>
          </cell>
          <cell r="T208">
            <v>1746.09</v>
          </cell>
        </row>
        <row r="209">
          <cell r="A209">
            <v>206</v>
          </cell>
          <cell r="B209" t="str">
            <v>230826198508211623</v>
          </cell>
          <cell r="C209" t="str">
            <v>域城镇</v>
          </cell>
          <cell r="D209" t="str">
            <v>叩家村</v>
          </cell>
          <cell r="E209" t="str">
            <v>郭海欧</v>
          </cell>
          <cell r="F209" t="str">
            <v>230826198508211623</v>
          </cell>
        </row>
        <row r="209">
          <cell r="H209" t="str">
            <v>23082619******1623</v>
          </cell>
          <cell r="I209" t="str">
            <v>新城镇岗位</v>
          </cell>
        </row>
        <row r="209">
          <cell r="K209">
            <v>2210</v>
          </cell>
          <cell r="L209">
            <v>463.91</v>
          </cell>
          <cell r="M209">
            <v>1746.09</v>
          </cell>
          <cell r="N209">
            <v>23</v>
          </cell>
          <cell r="O209">
            <v>23</v>
          </cell>
          <cell r="P209">
            <v>0</v>
          </cell>
          <cell r="Q209">
            <v>23</v>
          </cell>
          <cell r="R209">
            <v>96.1</v>
          </cell>
          <cell r="S209">
            <v>0</v>
          </cell>
          <cell r="T209">
            <v>1746.09</v>
          </cell>
        </row>
        <row r="210">
          <cell r="A210">
            <v>207</v>
          </cell>
          <cell r="B210" t="str">
            <v>370304196902286515</v>
          </cell>
          <cell r="C210" t="str">
            <v>域城镇</v>
          </cell>
          <cell r="D210" t="str">
            <v>叩家村</v>
          </cell>
          <cell r="E210" t="str">
            <v>刘持泉</v>
          </cell>
          <cell r="F210" t="str">
            <v>370304196902286515</v>
          </cell>
        </row>
        <row r="210">
          <cell r="H210" t="str">
            <v>37030419******6515</v>
          </cell>
          <cell r="I210" t="str">
            <v>新城镇岗位</v>
          </cell>
        </row>
        <row r="210">
          <cell r="K210">
            <v>2210</v>
          </cell>
          <cell r="L210">
            <v>463.91</v>
          </cell>
          <cell r="M210">
            <v>1746.09</v>
          </cell>
          <cell r="N210">
            <v>23</v>
          </cell>
          <cell r="O210">
            <v>23</v>
          </cell>
          <cell r="P210">
            <v>0</v>
          </cell>
          <cell r="Q210">
            <v>23</v>
          </cell>
          <cell r="R210">
            <v>96.1</v>
          </cell>
          <cell r="S210">
            <v>0</v>
          </cell>
          <cell r="T210">
            <v>1746.09</v>
          </cell>
        </row>
        <row r="211">
          <cell r="A211">
            <v>208</v>
          </cell>
          <cell r="B211" t="str">
            <v>370304196804226535</v>
          </cell>
          <cell r="C211" t="str">
            <v>域城镇</v>
          </cell>
          <cell r="D211" t="str">
            <v>叩家村</v>
          </cell>
          <cell r="E211" t="str">
            <v>周本悦</v>
          </cell>
          <cell r="F211" t="str">
            <v>370304196804226535</v>
          </cell>
        </row>
        <row r="211">
          <cell r="H211" t="str">
            <v>37030419******6535</v>
          </cell>
          <cell r="I211" t="str">
            <v>新城镇岗位</v>
          </cell>
        </row>
        <row r="211">
          <cell r="K211">
            <v>2210</v>
          </cell>
          <cell r="L211">
            <v>463.91</v>
          </cell>
          <cell r="M211">
            <v>1746.09</v>
          </cell>
          <cell r="N211">
            <v>23</v>
          </cell>
          <cell r="O211">
            <v>23</v>
          </cell>
          <cell r="P211">
            <v>0</v>
          </cell>
          <cell r="Q211">
            <v>23</v>
          </cell>
          <cell r="R211">
            <v>96.1</v>
          </cell>
          <cell r="S211">
            <v>0</v>
          </cell>
          <cell r="T211">
            <v>1746.09</v>
          </cell>
        </row>
        <row r="212">
          <cell r="A212">
            <v>209</v>
          </cell>
          <cell r="B212" t="str">
            <v>370304196811263131</v>
          </cell>
          <cell r="C212" t="str">
            <v>域城镇</v>
          </cell>
          <cell r="D212" t="str">
            <v>西域城村</v>
          </cell>
          <cell r="E212" t="str">
            <v>李新</v>
          </cell>
          <cell r="F212" t="str">
            <v>370304196811263131</v>
          </cell>
        </row>
        <row r="212">
          <cell r="H212" t="str">
            <v>37030419******3131</v>
          </cell>
          <cell r="I212" t="str">
            <v>新城镇岗位</v>
          </cell>
        </row>
        <row r="212">
          <cell r="K212">
            <v>2210</v>
          </cell>
          <cell r="L212">
            <v>463.91</v>
          </cell>
          <cell r="M212">
            <v>1746.09</v>
          </cell>
          <cell r="N212">
            <v>23</v>
          </cell>
          <cell r="O212">
            <v>23</v>
          </cell>
          <cell r="P212">
            <v>0</v>
          </cell>
          <cell r="Q212">
            <v>23</v>
          </cell>
          <cell r="R212">
            <v>96.1</v>
          </cell>
          <cell r="S212">
            <v>0</v>
          </cell>
          <cell r="T212">
            <v>1746.09</v>
          </cell>
        </row>
        <row r="213">
          <cell r="A213">
            <v>210</v>
          </cell>
          <cell r="B213" t="str">
            <v>370304197010216516</v>
          </cell>
          <cell r="C213" t="str">
            <v>域城镇</v>
          </cell>
          <cell r="D213" t="str">
            <v>蕉庄村</v>
          </cell>
          <cell r="E213" t="str">
            <v>高永强</v>
          </cell>
          <cell r="F213" t="str">
            <v>370304197010216516</v>
          </cell>
        </row>
        <row r="213">
          <cell r="H213" t="str">
            <v>37030419******6516</v>
          </cell>
          <cell r="I213" t="str">
            <v>新城镇岗位</v>
          </cell>
        </row>
        <row r="213">
          <cell r="K213">
            <v>2210</v>
          </cell>
          <cell r="L213">
            <v>463.91</v>
          </cell>
          <cell r="M213">
            <v>1746.09</v>
          </cell>
          <cell r="N213">
            <v>23</v>
          </cell>
          <cell r="O213">
            <v>23</v>
          </cell>
          <cell r="P213">
            <v>0</v>
          </cell>
          <cell r="Q213">
            <v>23</v>
          </cell>
          <cell r="R213">
            <v>96.1</v>
          </cell>
          <cell r="S213">
            <v>0</v>
          </cell>
          <cell r="T213">
            <v>1746.09</v>
          </cell>
        </row>
        <row r="214">
          <cell r="A214">
            <v>211</v>
          </cell>
          <cell r="B214" t="str">
            <v>370304197409036517</v>
          </cell>
          <cell r="C214" t="str">
            <v>域城镇</v>
          </cell>
          <cell r="D214" t="str">
            <v>蕉庄村</v>
          </cell>
          <cell r="E214" t="str">
            <v>杨玉军</v>
          </cell>
          <cell r="F214" t="str">
            <v>370304197409036517</v>
          </cell>
        </row>
        <row r="214">
          <cell r="H214" t="str">
            <v>37030419******6517</v>
          </cell>
          <cell r="I214" t="str">
            <v>新城镇岗位</v>
          </cell>
        </row>
        <row r="214">
          <cell r="K214">
            <v>2210</v>
          </cell>
          <cell r="L214">
            <v>463.91</v>
          </cell>
          <cell r="M214">
            <v>1746.09</v>
          </cell>
          <cell r="N214">
            <v>23</v>
          </cell>
          <cell r="O214">
            <v>23</v>
          </cell>
          <cell r="P214">
            <v>0</v>
          </cell>
          <cell r="Q214">
            <v>23</v>
          </cell>
          <cell r="R214">
            <v>96.1</v>
          </cell>
          <cell r="S214">
            <v>0</v>
          </cell>
          <cell r="T214">
            <v>1746.09</v>
          </cell>
        </row>
        <row r="215">
          <cell r="A215">
            <v>212</v>
          </cell>
          <cell r="B215" t="str">
            <v>37030419690921651X</v>
          </cell>
          <cell r="C215" t="str">
            <v>域城镇</v>
          </cell>
          <cell r="D215" t="str">
            <v>蕉庄村</v>
          </cell>
          <cell r="E215" t="str">
            <v>孙启生</v>
          </cell>
          <cell r="F215" t="str">
            <v>37030419690921651X</v>
          </cell>
        </row>
        <row r="215">
          <cell r="H215" t="str">
            <v>37030419******651X</v>
          </cell>
          <cell r="I215" t="str">
            <v>新城镇岗位</v>
          </cell>
        </row>
        <row r="215">
          <cell r="K215">
            <v>2210</v>
          </cell>
          <cell r="L215">
            <v>463.91</v>
          </cell>
          <cell r="M215">
            <v>1746.09</v>
          </cell>
          <cell r="N215">
            <v>23</v>
          </cell>
          <cell r="O215">
            <v>23</v>
          </cell>
          <cell r="P215">
            <v>0</v>
          </cell>
          <cell r="Q215">
            <v>23</v>
          </cell>
          <cell r="R215">
            <v>96.1</v>
          </cell>
          <cell r="S215">
            <v>0</v>
          </cell>
          <cell r="T215">
            <v>1746.09</v>
          </cell>
        </row>
        <row r="216">
          <cell r="A216">
            <v>213</v>
          </cell>
          <cell r="B216" t="str">
            <v>370304197909273121</v>
          </cell>
          <cell r="C216" t="str">
            <v>域城镇</v>
          </cell>
          <cell r="D216" t="str">
            <v>体育路社区</v>
          </cell>
          <cell r="E216" t="str">
            <v>刘淑萍</v>
          </cell>
          <cell r="F216" t="str">
            <v>370304197909273121</v>
          </cell>
        </row>
        <row r="216">
          <cell r="H216" t="str">
            <v>37030419******3121</v>
          </cell>
          <cell r="I216" t="str">
            <v>新城镇岗位</v>
          </cell>
        </row>
        <row r="216">
          <cell r="K216">
            <v>2210</v>
          </cell>
          <cell r="L216">
            <v>463.91</v>
          </cell>
          <cell r="M216">
            <v>1746.09</v>
          </cell>
          <cell r="N216">
            <v>23</v>
          </cell>
          <cell r="O216">
            <v>23</v>
          </cell>
          <cell r="P216">
            <v>0</v>
          </cell>
          <cell r="Q216">
            <v>23</v>
          </cell>
          <cell r="R216">
            <v>96.1</v>
          </cell>
          <cell r="S216">
            <v>0</v>
          </cell>
          <cell r="T216">
            <v>1746.09</v>
          </cell>
        </row>
        <row r="217">
          <cell r="A217">
            <v>214</v>
          </cell>
          <cell r="B217" t="str">
            <v>370304198409273525</v>
          </cell>
          <cell r="C217" t="str">
            <v>域城镇</v>
          </cell>
          <cell r="D217" t="str">
            <v>阎家楼村</v>
          </cell>
          <cell r="E217" t="str">
            <v>冯婷婷</v>
          </cell>
          <cell r="F217" t="str">
            <v>370304198409273525</v>
          </cell>
        </row>
        <row r="217">
          <cell r="H217" t="str">
            <v>37030419******3525</v>
          </cell>
          <cell r="I217" t="str">
            <v>新城镇岗位</v>
          </cell>
        </row>
        <row r="217">
          <cell r="K217">
            <v>2210</v>
          </cell>
          <cell r="L217">
            <v>463.91</v>
          </cell>
          <cell r="M217">
            <v>1746.09</v>
          </cell>
          <cell r="N217">
            <v>23</v>
          </cell>
          <cell r="O217">
            <v>23</v>
          </cell>
          <cell r="P217">
            <v>0</v>
          </cell>
          <cell r="Q217">
            <v>23</v>
          </cell>
          <cell r="R217">
            <v>96.1</v>
          </cell>
          <cell r="S217">
            <v>0</v>
          </cell>
          <cell r="T217">
            <v>1746.09</v>
          </cell>
        </row>
        <row r="218">
          <cell r="A218">
            <v>215</v>
          </cell>
          <cell r="B218" t="str">
            <v>370304198305125181</v>
          </cell>
          <cell r="C218" t="str">
            <v>域城镇</v>
          </cell>
          <cell r="D218" t="str">
            <v>杨家村</v>
          </cell>
          <cell r="E218" t="str">
            <v>王亭亭</v>
          </cell>
          <cell r="F218" t="str">
            <v>370304198305125181</v>
          </cell>
        </row>
        <row r="218">
          <cell r="H218" t="str">
            <v>37030419******5181</v>
          </cell>
          <cell r="I218" t="str">
            <v>新城镇岗位</v>
          </cell>
        </row>
        <row r="218">
          <cell r="K218">
            <v>2210</v>
          </cell>
          <cell r="L218">
            <v>463.91</v>
          </cell>
          <cell r="M218">
            <v>1746.09</v>
          </cell>
          <cell r="N218">
            <v>23</v>
          </cell>
          <cell r="O218">
            <v>23</v>
          </cell>
          <cell r="P218">
            <v>0</v>
          </cell>
          <cell r="Q218">
            <v>23</v>
          </cell>
          <cell r="R218">
            <v>96.1</v>
          </cell>
          <cell r="S218">
            <v>0</v>
          </cell>
          <cell r="T218">
            <v>1746.09</v>
          </cell>
        </row>
        <row r="219">
          <cell r="A219">
            <v>216</v>
          </cell>
          <cell r="B219" t="str">
            <v>370304198207226528</v>
          </cell>
          <cell r="C219" t="str">
            <v>域城镇</v>
          </cell>
          <cell r="D219" t="str">
            <v>大峪口村</v>
          </cell>
          <cell r="E219" t="str">
            <v>郝荣芝</v>
          </cell>
          <cell r="F219" t="str">
            <v>370304198207226528</v>
          </cell>
        </row>
        <row r="219">
          <cell r="H219" t="str">
            <v>37030419******6528</v>
          </cell>
          <cell r="I219" t="str">
            <v>新城镇岗位</v>
          </cell>
        </row>
        <row r="219">
          <cell r="K219">
            <v>2210</v>
          </cell>
          <cell r="L219">
            <v>463.91</v>
          </cell>
          <cell r="M219">
            <v>1746.09</v>
          </cell>
          <cell r="N219">
            <v>23</v>
          </cell>
          <cell r="O219">
            <v>23</v>
          </cell>
          <cell r="P219">
            <v>0</v>
          </cell>
          <cell r="Q219">
            <v>23</v>
          </cell>
          <cell r="R219">
            <v>96.1</v>
          </cell>
          <cell r="S219">
            <v>0</v>
          </cell>
          <cell r="T219">
            <v>1746.09</v>
          </cell>
        </row>
        <row r="220">
          <cell r="A220">
            <v>217</v>
          </cell>
          <cell r="B220" t="str">
            <v>370304197405285516</v>
          </cell>
          <cell r="C220" t="str">
            <v>源泉镇</v>
          </cell>
          <cell r="D220" t="str">
            <v>源西村</v>
          </cell>
          <cell r="E220" t="str">
            <v>李志海</v>
          </cell>
          <cell r="F220" t="str">
            <v>370304197405285516</v>
          </cell>
        </row>
        <row r="220">
          <cell r="H220" t="str">
            <v>37030419******5516</v>
          </cell>
          <cell r="I220" t="str">
            <v>新城镇岗位</v>
          </cell>
        </row>
        <row r="220">
          <cell r="K220">
            <v>2210</v>
          </cell>
          <cell r="L220">
            <v>463.91</v>
          </cell>
          <cell r="M220">
            <v>1746.09</v>
          </cell>
          <cell r="N220">
            <v>23</v>
          </cell>
          <cell r="O220">
            <v>23</v>
          </cell>
          <cell r="P220">
            <v>0</v>
          </cell>
          <cell r="Q220">
            <v>23</v>
          </cell>
          <cell r="R220">
            <v>96.1</v>
          </cell>
          <cell r="S220">
            <v>0</v>
          </cell>
          <cell r="T220">
            <v>1746.09</v>
          </cell>
        </row>
        <row r="221">
          <cell r="A221">
            <v>218</v>
          </cell>
          <cell r="B221" t="str">
            <v>37030419800226554X</v>
          </cell>
          <cell r="C221" t="str">
            <v>源泉镇</v>
          </cell>
          <cell r="D221" t="str">
            <v>源北村</v>
          </cell>
          <cell r="E221" t="str">
            <v>吕玉霞</v>
          </cell>
          <cell r="F221" t="str">
            <v>37030419800226554X</v>
          </cell>
        </row>
        <row r="221">
          <cell r="H221" t="str">
            <v>37030419******554X</v>
          </cell>
          <cell r="I221" t="str">
            <v>新城镇岗位</v>
          </cell>
        </row>
        <row r="221">
          <cell r="K221">
            <v>2210</v>
          </cell>
          <cell r="L221">
            <v>463.91</v>
          </cell>
          <cell r="M221">
            <v>1746.09</v>
          </cell>
          <cell r="N221">
            <v>23</v>
          </cell>
          <cell r="O221">
            <v>23</v>
          </cell>
          <cell r="P221">
            <v>0</v>
          </cell>
          <cell r="Q221">
            <v>23</v>
          </cell>
          <cell r="R221">
            <v>96.1</v>
          </cell>
          <cell r="S221">
            <v>0</v>
          </cell>
          <cell r="T221">
            <v>1746.09</v>
          </cell>
        </row>
        <row r="222">
          <cell r="A222">
            <v>219</v>
          </cell>
          <cell r="B222" t="str">
            <v>370304197505085511</v>
          </cell>
          <cell r="C222" t="str">
            <v>源泉镇</v>
          </cell>
          <cell r="D222" t="str">
            <v>源北村</v>
          </cell>
          <cell r="E222" t="str">
            <v>王春国</v>
          </cell>
          <cell r="F222" t="str">
            <v>370304197505085511</v>
          </cell>
        </row>
        <row r="222">
          <cell r="H222" t="str">
            <v>37030419******5511</v>
          </cell>
          <cell r="I222" t="str">
            <v>新城镇岗位</v>
          </cell>
        </row>
        <row r="222">
          <cell r="K222">
            <v>2210</v>
          </cell>
          <cell r="L222">
            <v>463.91</v>
          </cell>
          <cell r="M222">
            <v>1746.09</v>
          </cell>
          <cell r="N222">
            <v>23</v>
          </cell>
          <cell r="O222">
            <v>23</v>
          </cell>
          <cell r="P222">
            <v>0</v>
          </cell>
          <cell r="Q222">
            <v>23</v>
          </cell>
          <cell r="R222">
            <v>96.1</v>
          </cell>
          <cell r="S222">
            <v>0</v>
          </cell>
          <cell r="T222">
            <v>1746.09</v>
          </cell>
        </row>
        <row r="223">
          <cell r="A223">
            <v>220</v>
          </cell>
          <cell r="B223" t="str">
            <v>370304197406255511</v>
          </cell>
          <cell r="C223" t="str">
            <v>源泉镇</v>
          </cell>
          <cell r="D223" t="str">
            <v>源北村</v>
          </cell>
          <cell r="E223" t="str">
            <v>王所亮</v>
          </cell>
          <cell r="F223" t="str">
            <v>370304197406255511</v>
          </cell>
        </row>
        <row r="223">
          <cell r="H223" t="str">
            <v>37030419******5511</v>
          </cell>
          <cell r="I223" t="str">
            <v>新城镇岗位</v>
          </cell>
        </row>
        <row r="223">
          <cell r="K223">
            <v>2210</v>
          </cell>
          <cell r="L223">
            <v>463.91</v>
          </cell>
          <cell r="M223">
            <v>1746.09</v>
          </cell>
          <cell r="N223">
            <v>23</v>
          </cell>
          <cell r="O223">
            <v>23</v>
          </cell>
          <cell r="P223">
            <v>0</v>
          </cell>
          <cell r="Q223">
            <v>23</v>
          </cell>
          <cell r="R223">
            <v>96.1</v>
          </cell>
          <cell r="S223">
            <v>0</v>
          </cell>
          <cell r="T223">
            <v>1746.09</v>
          </cell>
        </row>
        <row r="224">
          <cell r="A224">
            <v>221</v>
          </cell>
          <cell r="B224" t="str">
            <v>370304198508255541</v>
          </cell>
          <cell r="C224" t="str">
            <v>源泉镇</v>
          </cell>
          <cell r="D224" t="str">
            <v>源东村</v>
          </cell>
          <cell r="E224" t="str">
            <v>田菊</v>
          </cell>
          <cell r="F224" t="str">
            <v>370304198508255541</v>
          </cell>
        </row>
        <row r="224">
          <cell r="H224" t="str">
            <v>37030419******5541</v>
          </cell>
          <cell r="I224" t="str">
            <v>新城镇岗位</v>
          </cell>
        </row>
        <row r="224">
          <cell r="K224">
            <v>2210</v>
          </cell>
          <cell r="L224">
            <v>463.91</v>
          </cell>
          <cell r="M224">
            <v>1746.09</v>
          </cell>
          <cell r="N224">
            <v>23</v>
          </cell>
          <cell r="O224">
            <v>23</v>
          </cell>
          <cell r="P224">
            <v>0</v>
          </cell>
          <cell r="Q224">
            <v>23</v>
          </cell>
          <cell r="R224">
            <v>96.1</v>
          </cell>
          <cell r="S224">
            <v>0</v>
          </cell>
          <cell r="T224">
            <v>1746.09</v>
          </cell>
        </row>
        <row r="225">
          <cell r="A225">
            <v>222</v>
          </cell>
          <cell r="B225" t="str">
            <v>370304197507275511</v>
          </cell>
          <cell r="C225" t="str">
            <v>源泉镇</v>
          </cell>
          <cell r="D225" t="str">
            <v>源东村</v>
          </cell>
          <cell r="E225" t="str">
            <v>李卫东</v>
          </cell>
          <cell r="F225" t="str">
            <v>370304197507275511</v>
          </cell>
        </row>
        <row r="225">
          <cell r="H225" t="str">
            <v>37030419******5511</v>
          </cell>
          <cell r="I225" t="str">
            <v>新城镇岗位</v>
          </cell>
        </row>
        <row r="225">
          <cell r="K225">
            <v>2210</v>
          </cell>
          <cell r="L225">
            <v>463.91</v>
          </cell>
          <cell r="M225">
            <v>1746.09</v>
          </cell>
          <cell r="N225">
            <v>23</v>
          </cell>
          <cell r="O225">
            <v>23</v>
          </cell>
          <cell r="P225">
            <v>0</v>
          </cell>
          <cell r="Q225">
            <v>23</v>
          </cell>
          <cell r="R225">
            <v>96.1</v>
          </cell>
          <cell r="S225">
            <v>0</v>
          </cell>
          <cell r="T225">
            <v>1746.09</v>
          </cell>
        </row>
        <row r="226">
          <cell r="A226">
            <v>223</v>
          </cell>
          <cell r="B226" t="str">
            <v>370304197012285515</v>
          </cell>
          <cell r="C226" t="str">
            <v>源泉镇</v>
          </cell>
          <cell r="D226" t="str">
            <v>源北村</v>
          </cell>
          <cell r="E226" t="str">
            <v>吕同柱</v>
          </cell>
          <cell r="F226" t="str">
            <v>370304197012285515</v>
          </cell>
        </row>
        <row r="226">
          <cell r="H226" t="str">
            <v>37030419******5515</v>
          </cell>
          <cell r="I226" t="str">
            <v>新城镇岗位</v>
          </cell>
        </row>
        <row r="226">
          <cell r="K226">
            <v>2210</v>
          </cell>
          <cell r="L226">
            <v>463.91</v>
          </cell>
          <cell r="M226">
            <v>1746.09</v>
          </cell>
          <cell r="N226">
            <v>23</v>
          </cell>
          <cell r="O226">
            <v>23</v>
          </cell>
          <cell r="P226">
            <v>0</v>
          </cell>
          <cell r="Q226">
            <v>23</v>
          </cell>
          <cell r="R226">
            <v>96.1</v>
          </cell>
          <cell r="S226">
            <v>0</v>
          </cell>
          <cell r="T226">
            <v>1746.09</v>
          </cell>
        </row>
        <row r="227">
          <cell r="A227">
            <v>224</v>
          </cell>
          <cell r="B227" t="str">
            <v>370304197009125537</v>
          </cell>
          <cell r="C227" t="str">
            <v>源泉镇</v>
          </cell>
          <cell r="D227" t="str">
            <v>源北村</v>
          </cell>
          <cell r="E227" t="str">
            <v>吕卫国</v>
          </cell>
          <cell r="F227" t="str">
            <v>370304197009125537</v>
          </cell>
        </row>
        <row r="227">
          <cell r="H227" t="str">
            <v>37030419******5537</v>
          </cell>
          <cell r="I227" t="str">
            <v>新城镇岗位</v>
          </cell>
        </row>
        <row r="227">
          <cell r="K227">
            <v>2210</v>
          </cell>
          <cell r="L227">
            <v>463.91</v>
          </cell>
          <cell r="M227">
            <v>1746.09</v>
          </cell>
          <cell r="N227">
            <v>23</v>
          </cell>
          <cell r="O227">
            <v>23</v>
          </cell>
          <cell r="P227">
            <v>0</v>
          </cell>
          <cell r="Q227">
            <v>23</v>
          </cell>
          <cell r="R227">
            <v>96.1</v>
          </cell>
          <cell r="S227">
            <v>0</v>
          </cell>
          <cell r="T227">
            <v>1746.09</v>
          </cell>
        </row>
        <row r="228">
          <cell r="A228">
            <v>225</v>
          </cell>
          <cell r="B228" t="str">
            <v>370304197001170317</v>
          </cell>
          <cell r="C228" t="str">
            <v>城东街道</v>
          </cell>
          <cell r="D228" t="str">
            <v>东关社区</v>
          </cell>
          <cell r="E228" t="str">
            <v>李承伟</v>
          </cell>
          <cell r="F228" t="str">
            <v>370304197001170317</v>
          </cell>
        </row>
        <row r="228">
          <cell r="H228" t="str">
            <v>37030419******0317</v>
          </cell>
          <cell r="I228" t="str">
            <v>新城镇岗位</v>
          </cell>
        </row>
        <row r="228">
          <cell r="K228">
            <v>2210</v>
          </cell>
          <cell r="L228">
            <v>463.91</v>
          </cell>
          <cell r="M228">
            <v>1746.09</v>
          </cell>
          <cell r="N228">
            <v>23</v>
          </cell>
          <cell r="O228">
            <v>23</v>
          </cell>
          <cell r="P228">
            <v>0</v>
          </cell>
          <cell r="Q228">
            <v>23</v>
          </cell>
          <cell r="R228">
            <v>96.1</v>
          </cell>
          <cell r="S228">
            <v>0</v>
          </cell>
          <cell r="T228">
            <v>1746.09</v>
          </cell>
        </row>
        <row r="229">
          <cell r="A229">
            <v>226</v>
          </cell>
          <cell r="B229" t="str">
            <v>370304197806302516</v>
          </cell>
          <cell r="C229" t="str">
            <v>城东街道</v>
          </cell>
          <cell r="D229" t="str">
            <v>东关社区</v>
          </cell>
          <cell r="E229" t="str">
            <v>翟强</v>
          </cell>
          <cell r="F229" t="str">
            <v>370304197806302516</v>
          </cell>
        </row>
        <row r="229">
          <cell r="H229" t="str">
            <v>37030419******2516</v>
          </cell>
          <cell r="I229" t="str">
            <v>新城镇岗位</v>
          </cell>
        </row>
        <row r="229">
          <cell r="K229">
            <v>2210</v>
          </cell>
          <cell r="L229">
            <v>463.91</v>
          </cell>
          <cell r="M229">
            <v>1746.09</v>
          </cell>
          <cell r="N229">
            <v>23</v>
          </cell>
          <cell r="O229">
            <v>23</v>
          </cell>
          <cell r="P229">
            <v>0</v>
          </cell>
          <cell r="Q229">
            <v>23</v>
          </cell>
          <cell r="R229">
            <v>96.1</v>
          </cell>
          <cell r="S229">
            <v>0</v>
          </cell>
          <cell r="T229">
            <v>1746.09</v>
          </cell>
        </row>
        <row r="230">
          <cell r="A230">
            <v>227</v>
          </cell>
          <cell r="B230" t="str">
            <v>37030419691111001X</v>
          </cell>
          <cell r="C230" t="str">
            <v>城东街道</v>
          </cell>
          <cell r="D230" t="str">
            <v>东关社区</v>
          </cell>
          <cell r="E230" t="str">
            <v>胡钦武</v>
          </cell>
          <cell r="F230" t="str">
            <v>37030419691111001X</v>
          </cell>
        </row>
        <row r="230">
          <cell r="H230" t="str">
            <v>37030419******001X</v>
          </cell>
          <cell r="I230" t="str">
            <v>新城镇岗位</v>
          </cell>
        </row>
        <row r="230">
          <cell r="K230">
            <v>2210</v>
          </cell>
          <cell r="L230">
            <v>463.91</v>
          </cell>
          <cell r="M230">
            <v>1746.09</v>
          </cell>
          <cell r="N230">
            <v>23</v>
          </cell>
          <cell r="O230">
            <v>23</v>
          </cell>
          <cell r="P230">
            <v>0</v>
          </cell>
          <cell r="Q230">
            <v>23</v>
          </cell>
          <cell r="R230">
            <v>96.1</v>
          </cell>
          <cell r="S230">
            <v>0</v>
          </cell>
          <cell r="T230">
            <v>1746.09</v>
          </cell>
        </row>
        <row r="231">
          <cell r="A231">
            <v>228</v>
          </cell>
          <cell r="B231" t="str">
            <v>37030419711223001X</v>
          </cell>
          <cell r="C231" t="str">
            <v>城东街道</v>
          </cell>
          <cell r="D231" t="str">
            <v>东关社区</v>
          </cell>
          <cell r="E231" t="str">
            <v>翟 海</v>
          </cell>
          <cell r="F231" t="str">
            <v>37030419711223001X</v>
          </cell>
        </row>
        <row r="231">
          <cell r="H231" t="str">
            <v>37030419******001X</v>
          </cell>
          <cell r="I231" t="str">
            <v>新城镇岗位</v>
          </cell>
        </row>
        <row r="231">
          <cell r="K231">
            <v>2210</v>
          </cell>
          <cell r="L231">
            <v>463.91</v>
          </cell>
          <cell r="M231">
            <v>1746.09</v>
          </cell>
          <cell r="N231">
            <v>23</v>
          </cell>
          <cell r="O231">
            <v>23</v>
          </cell>
          <cell r="P231">
            <v>0</v>
          </cell>
          <cell r="Q231">
            <v>23</v>
          </cell>
          <cell r="R231">
            <v>96.1</v>
          </cell>
          <cell r="S231">
            <v>0</v>
          </cell>
          <cell r="T231">
            <v>1746.09</v>
          </cell>
        </row>
        <row r="232">
          <cell r="A232">
            <v>229</v>
          </cell>
          <cell r="B232" t="str">
            <v>370304198103112729</v>
          </cell>
          <cell r="C232" t="str">
            <v>城东街道</v>
          </cell>
          <cell r="D232" t="str">
            <v>翡翠园社区</v>
          </cell>
          <cell r="E232" t="str">
            <v>毕晓明</v>
          </cell>
          <cell r="F232" t="str">
            <v>370304198103112729</v>
          </cell>
        </row>
        <row r="232">
          <cell r="H232" t="str">
            <v>37030419******2729</v>
          </cell>
          <cell r="I232" t="str">
            <v>新城镇岗位</v>
          </cell>
        </row>
        <row r="232">
          <cell r="K232">
            <v>2210</v>
          </cell>
          <cell r="L232">
            <v>463.91</v>
          </cell>
          <cell r="M232">
            <v>1746.09</v>
          </cell>
          <cell r="N232">
            <v>23</v>
          </cell>
          <cell r="O232">
            <v>23</v>
          </cell>
          <cell r="P232">
            <v>0</v>
          </cell>
          <cell r="Q232">
            <v>23</v>
          </cell>
          <cell r="R232">
            <v>96.1</v>
          </cell>
          <cell r="S232">
            <v>0</v>
          </cell>
          <cell r="T232">
            <v>1746.09</v>
          </cell>
        </row>
        <row r="233">
          <cell r="A233">
            <v>230</v>
          </cell>
          <cell r="B233" t="str">
            <v>370304197103221330</v>
          </cell>
          <cell r="C233" t="str">
            <v>城东街道</v>
          </cell>
          <cell r="D233" t="str">
            <v>翡翠园社区</v>
          </cell>
          <cell r="E233" t="str">
            <v>李强</v>
          </cell>
          <cell r="F233" t="str">
            <v>370304197103221330</v>
          </cell>
        </row>
        <row r="233">
          <cell r="H233" t="str">
            <v>37030419******1330</v>
          </cell>
          <cell r="I233" t="str">
            <v>新城镇岗位</v>
          </cell>
        </row>
        <row r="233">
          <cell r="K233">
            <v>2210</v>
          </cell>
          <cell r="L233">
            <v>463.91</v>
          </cell>
          <cell r="M233">
            <v>1746.09</v>
          </cell>
          <cell r="N233">
            <v>23</v>
          </cell>
          <cell r="O233">
            <v>23</v>
          </cell>
          <cell r="P233">
            <v>0</v>
          </cell>
          <cell r="Q233">
            <v>23</v>
          </cell>
          <cell r="R233">
            <v>96.1</v>
          </cell>
          <cell r="S233">
            <v>0</v>
          </cell>
          <cell r="T233">
            <v>1746.09</v>
          </cell>
        </row>
        <row r="234">
          <cell r="A234">
            <v>231</v>
          </cell>
          <cell r="B234" t="str">
            <v>370306197104126418</v>
          </cell>
          <cell r="C234" t="str">
            <v>城东街道</v>
          </cell>
          <cell r="D234" t="str">
            <v>翡翠园社区</v>
          </cell>
          <cell r="E234" t="str">
            <v>钱勇</v>
          </cell>
          <cell r="F234" t="str">
            <v>370306197104126418</v>
          </cell>
        </row>
        <row r="234">
          <cell r="H234" t="str">
            <v>37030619******6418</v>
          </cell>
          <cell r="I234" t="str">
            <v>新城镇岗位</v>
          </cell>
        </row>
        <row r="234">
          <cell r="K234">
            <v>2210</v>
          </cell>
          <cell r="L234">
            <v>463.91</v>
          </cell>
          <cell r="M234">
            <v>1746.09</v>
          </cell>
          <cell r="N234">
            <v>23</v>
          </cell>
          <cell r="O234">
            <v>23</v>
          </cell>
          <cell r="P234">
            <v>0</v>
          </cell>
          <cell r="Q234">
            <v>23</v>
          </cell>
          <cell r="R234">
            <v>96.1</v>
          </cell>
          <cell r="S234">
            <v>0</v>
          </cell>
          <cell r="T234">
            <v>1746.09</v>
          </cell>
        </row>
        <row r="235">
          <cell r="A235">
            <v>232</v>
          </cell>
          <cell r="B235" t="str">
            <v>370304196802150012</v>
          </cell>
          <cell r="C235" t="str">
            <v>城东街道</v>
          </cell>
          <cell r="D235" t="str">
            <v>城中社区</v>
          </cell>
          <cell r="E235" t="str">
            <v>王惊涛</v>
          </cell>
          <cell r="F235" t="str">
            <v>370304196802150012</v>
          </cell>
        </row>
        <row r="235">
          <cell r="H235" t="str">
            <v>37030419******0012</v>
          </cell>
          <cell r="I235" t="str">
            <v>新城镇岗位</v>
          </cell>
        </row>
        <row r="235">
          <cell r="K235">
            <v>2210</v>
          </cell>
          <cell r="L235">
            <v>463.91</v>
          </cell>
          <cell r="M235">
            <v>1746.09</v>
          </cell>
          <cell r="N235">
            <v>23</v>
          </cell>
          <cell r="O235" t="str">
            <v>23</v>
          </cell>
          <cell r="P235">
            <v>0</v>
          </cell>
          <cell r="Q235">
            <v>23</v>
          </cell>
          <cell r="R235">
            <v>96.1</v>
          </cell>
          <cell r="S235">
            <v>0</v>
          </cell>
          <cell r="T235">
            <v>1746.09</v>
          </cell>
        </row>
        <row r="236">
          <cell r="A236">
            <v>233</v>
          </cell>
          <cell r="B236" t="str">
            <v>370304197803211328</v>
          </cell>
          <cell r="C236" t="str">
            <v>城东街道</v>
          </cell>
          <cell r="D236" t="str">
            <v>城中社区</v>
          </cell>
          <cell r="E236" t="str">
            <v>田琳琳</v>
          </cell>
          <cell r="F236" t="str">
            <v>370304197803211328</v>
          </cell>
        </row>
        <row r="236">
          <cell r="H236" t="str">
            <v>37030419******1328</v>
          </cell>
          <cell r="I236" t="str">
            <v>新城镇岗位</v>
          </cell>
        </row>
        <row r="236">
          <cell r="K236">
            <v>2210</v>
          </cell>
          <cell r="L236">
            <v>463.91</v>
          </cell>
          <cell r="M236">
            <v>1746.09</v>
          </cell>
          <cell r="N236">
            <v>23</v>
          </cell>
          <cell r="O236" t="str">
            <v>23</v>
          </cell>
          <cell r="P236">
            <v>0</v>
          </cell>
          <cell r="Q236">
            <v>23</v>
          </cell>
          <cell r="R236">
            <v>96.1</v>
          </cell>
          <cell r="S236">
            <v>0</v>
          </cell>
          <cell r="T236">
            <v>1746.09</v>
          </cell>
        </row>
        <row r="237">
          <cell r="A237">
            <v>234</v>
          </cell>
          <cell r="B237" t="str">
            <v>370304197711190646</v>
          </cell>
          <cell r="C237" t="str">
            <v>城东街道</v>
          </cell>
          <cell r="D237" t="str">
            <v>城中社区</v>
          </cell>
          <cell r="E237" t="str">
            <v>蒋方霞</v>
          </cell>
          <cell r="F237" t="str">
            <v>370304197711190646</v>
          </cell>
        </row>
        <row r="237">
          <cell r="H237" t="str">
            <v>37030419******0646</v>
          </cell>
          <cell r="I237" t="str">
            <v>新城镇岗位</v>
          </cell>
        </row>
        <row r="237">
          <cell r="K237">
            <v>2210</v>
          </cell>
          <cell r="L237">
            <v>463.91</v>
          </cell>
          <cell r="M237">
            <v>1746.09</v>
          </cell>
          <cell r="N237">
            <v>23</v>
          </cell>
          <cell r="O237" t="str">
            <v>23</v>
          </cell>
          <cell r="P237">
            <v>0</v>
          </cell>
          <cell r="Q237">
            <v>23</v>
          </cell>
          <cell r="R237">
            <v>96.1</v>
          </cell>
          <cell r="S237">
            <v>0</v>
          </cell>
          <cell r="T237">
            <v>1746.09</v>
          </cell>
        </row>
        <row r="238">
          <cell r="A238">
            <v>235</v>
          </cell>
          <cell r="B238" t="str">
            <v>370304196609200014</v>
          </cell>
          <cell r="C238" t="str">
            <v>城东街道</v>
          </cell>
          <cell r="D238" t="str">
            <v>城中社区</v>
          </cell>
          <cell r="E238" t="str">
            <v>祝宜兴</v>
          </cell>
          <cell r="F238" t="str">
            <v>370304196609200014</v>
          </cell>
        </row>
        <row r="238">
          <cell r="H238" t="str">
            <v>37030419******0014</v>
          </cell>
          <cell r="I238" t="str">
            <v>新城镇岗位</v>
          </cell>
        </row>
        <row r="238">
          <cell r="K238">
            <v>2210</v>
          </cell>
          <cell r="L238">
            <v>463.91</v>
          </cell>
          <cell r="M238">
            <v>1746.09</v>
          </cell>
          <cell r="N238">
            <v>23</v>
          </cell>
          <cell r="O238" t="str">
            <v>23</v>
          </cell>
          <cell r="P238">
            <v>0</v>
          </cell>
          <cell r="Q238">
            <v>23</v>
          </cell>
          <cell r="R238">
            <v>96.1</v>
          </cell>
          <cell r="S238">
            <v>0</v>
          </cell>
          <cell r="T238">
            <v>1746.09</v>
          </cell>
        </row>
        <row r="239">
          <cell r="A239">
            <v>236</v>
          </cell>
          <cell r="B239" t="str">
            <v>370304197102020019</v>
          </cell>
          <cell r="C239" t="str">
            <v>城东街道</v>
          </cell>
          <cell r="D239" t="str">
            <v>城中社区</v>
          </cell>
          <cell r="E239" t="str">
            <v>赵元辉</v>
          </cell>
          <cell r="F239" t="str">
            <v>370304197102020019</v>
          </cell>
        </row>
        <row r="239">
          <cell r="H239" t="str">
            <v>37030419******0019</v>
          </cell>
          <cell r="I239" t="str">
            <v>新城镇岗位</v>
          </cell>
        </row>
        <row r="239">
          <cell r="K239">
            <v>2210</v>
          </cell>
          <cell r="L239">
            <v>463.91</v>
          </cell>
          <cell r="M239">
            <v>1746.09</v>
          </cell>
          <cell r="N239">
            <v>23</v>
          </cell>
          <cell r="O239" t="str">
            <v>23</v>
          </cell>
          <cell r="P239">
            <v>0</v>
          </cell>
          <cell r="Q239">
            <v>23</v>
          </cell>
          <cell r="R239">
            <v>96.1</v>
          </cell>
          <cell r="S239">
            <v>0</v>
          </cell>
          <cell r="T239">
            <v>1746.09</v>
          </cell>
        </row>
        <row r="240">
          <cell r="A240">
            <v>237</v>
          </cell>
          <cell r="B240" t="str">
            <v>370304197808132725</v>
          </cell>
          <cell r="C240" t="str">
            <v>城东街道</v>
          </cell>
          <cell r="D240" t="str">
            <v>五龙社区</v>
          </cell>
          <cell r="E240" t="str">
            <v>舒莉莉</v>
          </cell>
          <cell r="F240" t="str">
            <v>370304197808132725</v>
          </cell>
        </row>
        <row r="240">
          <cell r="H240" t="str">
            <v>37030419******2725</v>
          </cell>
          <cell r="I240" t="str">
            <v>新城镇岗位</v>
          </cell>
        </row>
        <row r="240">
          <cell r="K240">
            <v>2210</v>
          </cell>
          <cell r="L240">
            <v>463.91</v>
          </cell>
          <cell r="M240">
            <v>1746.09</v>
          </cell>
          <cell r="N240">
            <v>23</v>
          </cell>
          <cell r="O240">
            <v>23</v>
          </cell>
          <cell r="P240">
            <v>0</v>
          </cell>
          <cell r="Q240">
            <v>23</v>
          </cell>
          <cell r="R240">
            <v>96.1</v>
          </cell>
          <cell r="S240">
            <v>0</v>
          </cell>
          <cell r="T240">
            <v>1746.09</v>
          </cell>
        </row>
        <row r="241">
          <cell r="A241">
            <v>238</v>
          </cell>
          <cell r="B241" t="str">
            <v>370304196802022715</v>
          </cell>
          <cell r="C241" t="str">
            <v>城东街道</v>
          </cell>
          <cell r="D241" t="str">
            <v>五龙社区</v>
          </cell>
          <cell r="E241" t="str">
            <v>郭伟</v>
          </cell>
          <cell r="F241" t="str">
            <v>370304196802022715</v>
          </cell>
        </row>
        <row r="241">
          <cell r="H241" t="str">
            <v>37030419******2715</v>
          </cell>
          <cell r="I241" t="str">
            <v>新城镇岗位</v>
          </cell>
        </row>
        <row r="241">
          <cell r="K241">
            <v>2210</v>
          </cell>
          <cell r="L241">
            <v>463.91</v>
          </cell>
          <cell r="M241">
            <v>1746.09</v>
          </cell>
          <cell r="N241">
            <v>23</v>
          </cell>
          <cell r="O241">
            <v>23</v>
          </cell>
          <cell r="P241">
            <v>0</v>
          </cell>
          <cell r="Q241">
            <v>23</v>
          </cell>
          <cell r="R241">
            <v>96.1</v>
          </cell>
          <cell r="S241">
            <v>0</v>
          </cell>
          <cell r="T241">
            <v>1746.09</v>
          </cell>
        </row>
        <row r="242">
          <cell r="A242">
            <v>239</v>
          </cell>
          <cell r="B242" t="str">
            <v>370304197004052519</v>
          </cell>
          <cell r="C242" t="str">
            <v>城东街道</v>
          </cell>
          <cell r="D242" t="str">
            <v>青龙山社区</v>
          </cell>
          <cell r="E242" t="str">
            <v>王昌敏</v>
          </cell>
          <cell r="F242" t="str">
            <v>370304197004052519</v>
          </cell>
        </row>
        <row r="242">
          <cell r="H242" t="str">
            <v>37030419******2519</v>
          </cell>
          <cell r="I242" t="str">
            <v>新城镇岗位</v>
          </cell>
        </row>
        <row r="242">
          <cell r="K242">
            <v>2210</v>
          </cell>
          <cell r="L242">
            <v>463.91</v>
          </cell>
          <cell r="M242">
            <v>1746.09</v>
          </cell>
          <cell r="N242">
            <v>23</v>
          </cell>
          <cell r="O242">
            <v>23</v>
          </cell>
          <cell r="P242">
            <v>0</v>
          </cell>
          <cell r="Q242">
            <v>23</v>
          </cell>
          <cell r="R242">
            <v>96.1</v>
          </cell>
          <cell r="S242">
            <v>0</v>
          </cell>
          <cell r="T242">
            <v>1746.09</v>
          </cell>
        </row>
        <row r="243">
          <cell r="A243">
            <v>240</v>
          </cell>
          <cell r="B243" t="str">
            <v>370304197304150014</v>
          </cell>
          <cell r="C243" t="str">
            <v>城东街道</v>
          </cell>
          <cell r="D243" t="str">
            <v>青龙山社区</v>
          </cell>
          <cell r="E243" t="str">
            <v>崔洪斌</v>
          </cell>
          <cell r="F243" t="str">
            <v>370304197304150014</v>
          </cell>
        </row>
        <row r="243">
          <cell r="H243" t="str">
            <v>37030419******0014</v>
          </cell>
          <cell r="I243" t="str">
            <v>新城镇岗位</v>
          </cell>
        </row>
        <row r="243">
          <cell r="K243">
            <v>2210</v>
          </cell>
          <cell r="L243">
            <v>463.91</v>
          </cell>
          <cell r="M243">
            <v>1746.09</v>
          </cell>
          <cell r="N243">
            <v>23</v>
          </cell>
          <cell r="O243">
            <v>23</v>
          </cell>
          <cell r="P243">
            <v>0</v>
          </cell>
          <cell r="Q243">
            <v>23</v>
          </cell>
          <cell r="R243">
            <v>96.1</v>
          </cell>
          <cell r="S243">
            <v>0</v>
          </cell>
          <cell r="T243">
            <v>1746.09</v>
          </cell>
        </row>
        <row r="244">
          <cell r="A244">
            <v>241</v>
          </cell>
          <cell r="B244" t="str">
            <v>370304197703040023</v>
          </cell>
          <cell r="C244" t="str">
            <v>城东街道</v>
          </cell>
          <cell r="D244" t="str">
            <v>青龙山社区</v>
          </cell>
          <cell r="E244" t="str">
            <v>郭杰</v>
          </cell>
          <cell r="F244" t="str">
            <v>370304197703040023</v>
          </cell>
        </row>
        <row r="244">
          <cell r="H244" t="str">
            <v>37030419******0023</v>
          </cell>
          <cell r="I244" t="str">
            <v>新城镇岗位</v>
          </cell>
        </row>
        <row r="244">
          <cell r="K244">
            <v>2210</v>
          </cell>
          <cell r="L244">
            <v>463.91</v>
          </cell>
          <cell r="M244">
            <v>1746.09</v>
          </cell>
          <cell r="N244">
            <v>23</v>
          </cell>
          <cell r="O244">
            <v>23</v>
          </cell>
          <cell r="P244">
            <v>0</v>
          </cell>
          <cell r="Q244">
            <v>23</v>
          </cell>
          <cell r="R244">
            <v>96.1</v>
          </cell>
          <cell r="S244">
            <v>0</v>
          </cell>
          <cell r="T244">
            <v>1746.09</v>
          </cell>
        </row>
        <row r="245">
          <cell r="A245">
            <v>242</v>
          </cell>
          <cell r="B245" t="str">
            <v>370304197102260012</v>
          </cell>
          <cell r="C245" t="str">
            <v>城东街道</v>
          </cell>
          <cell r="D245" t="str">
            <v>青龙山社区</v>
          </cell>
          <cell r="E245" t="str">
            <v>张雷</v>
          </cell>
          <cell r="F245" t="str">
            <v>370304197102260012</v>
          </cell>
        </row>
        <row r="245">
          <cell r="H245" t="str">
            <v>37030419******0012</v>
          </cell>
          <cell r="I245" t="str">
            <v>新城镇岗位</v>
          </cell>
        </row>
        <row r="245">
          <cell r="K245">
            <v>2210</v>
          </cell>
          <cell r="L245">
            <v>463.91</v>
          </cell>
          <cell r="M245">
            <v>1746.09</v>
          </cell>
          <cell r="N245">
            <v>23</v>
          </cell>
          <cell r="O245">
            <v>23</v>
          </cell>
          <cell r="P245">
            <v>0</v>
          </cell>
          <cell r="Q245">
            <v>23</v>
          </cell>
          <cell r="R245">
            <v>96.1</v>
          </cell>
          <cell r="S245">
            <v>0</v>
          </cell>
          <cell r="T245">
            <v>1746.09</v>
          </cell>
        </row>
        <row r="246">
          <cell r="A246">
            <v>243</v>
          </cell>
          <cell r="B246" t="str">
            <v>37030419801221472X</v>
          </cell>
          <cell r="C246" t="str">
            <v>城东街道</v>
          </cell>
          <cell r="D246" t="str">
            <v>青龙山社区</v>
          </cell>
          <cell r="E246" t="str">
            <v>翟媛媛</v>
          </cell>
          <cell r="F246" t="str">
            <v>37030419801221472X</v>
          </cell>
        </row>
        <row r="246">
          <cell r="H246" t="str">
            <v>37030419******472X</v>
          </cell>
          <cell r="I246" t="str">
            <v>新城镇岗位</v>
          </cell>
        </row>
        <row r="246">
          <cell r="K246">
            <v>2210</v>
          </cell>
          <cell r="L246">
            <v>463.91</v>
          </cell>
          <cell r="M246">
            <v>1746.09</v>
          </cell>
          <cell r="N246">
            <v>23</v>
          </cell>
          <cell r="O246">
            <v>23</v>
          </cell>
          <cell r="P246">
            <v>0</v>
          </cell>
          <cell r="Q246">
            <v>23</v>
          </cell>
          <cell r="R246">
            <v>96.1</v>
          </cell>
          <cell r="S246">
            <v>0</v>
          </cell>
          <cell r="T246">
            <v>1746.09</v>
          </cell>
        </row>
        <row r="247">
          <cell r="A247">
            <v>244</v>
          </cell>
          <cell r="B247" t="str">
            <v>370304197608236028</v>
          </cell>
          <cell r="C247" t="str">
            <v>城东街道</v>
          </cell>
          <cell r="D247" t="str">
            <v>大街社区</v>
          </cell>
          <cell r="E247" t="str">
            <v>阚方菊</v>
          </cell>
          <cell r="F247" t="str">
            <v>370304197608236028</v>
          </cell>
        </row>
        <row r="247">
          <cell r="H247" t="str">
            <v>37030419******6028</v>
          </cell>
          <cell r="I247" t="str">
            <v>新城镇岗位</v>
          </cell>
        </row>
        <row r="247">
          <cell r="K247">
            <v>2210</v>
          </cell>
          <cell r="L247">
            <v>463.91</v>
          </cell>
          <cell r="M247">
            <v>1746.09</v>
          </cell>
          <cell r="N247">
            <v>23</v>
          </cell>
          <cell r="O247">
            <v>23</v>
          </cell>
          <cell r="P247">
            <v>0</v>
          </cell>
          <cell r="Q247">
            <v>23</v>
          </cell>
          <cell r="R247">
            <v>96.1</v>
          </cell>
          <cell r="S247">
            <v>0</v>
          </cell>
          <cell r="T247">
            <v>1746.09</v>
          </cell>
        </row>
        <row r="248">
          <cell r="A248">
            <v>245</v>
          </cell>
          <cell r="B248" t="str">
            <v>37030419850907032X</v>
          </cell>
          <cell r="C248" t="str">
            <v>城东街道</v>
          </cell>
          <cell r="D248" t="str">
            <v>大街社区</v>
          </cell>
          <cell r="E248" t="str">
            <v>张树昭</v>
          </cell>
          <cell r="F248" t="str">
            <v>37030419850907032X</v>
          </cell>
        </row>
        <row r="248">
          <cell r="H248" t="str">
            <v>37030419******032X</v>
          </cell>
          <cell r="I248" t="str">
            <v>新城镇岗位</v>
          </cell>
        </row>
        <row r="248">
          <cell r="K248">
            <v>2210</v>
          </cell>
          <cell r="L248">
            <v>463.91</v>
          </cell>
          <cell r="M248">
            <v>1746.09</v>
          </cell>
          <cell r="N248">
            <v>23</v>
          </cell>
          <cell r="O248">
            <v>23</v>
          </cell>
          <cell r="P248">
            <v>0</v>
          </cell>
          <cell r="Q248">
            <v>23</v>
          </cell>
          <cell r="R248">
            <v>96.1</v>
          </cell>
          <cell r="S248">
            <v>0</v>
          </cell>
          <cell r="T248">
            <v>1746.09</v>
          </cell>
        </row>
        <row r="249">
          <cell r="A249">
            <v>246</v>
          </cell>
          <cell r="B249" t="str">
            <v>370304197004210011</v>
          </cell>
          <cell r="C249" t="str">
            <v>城东街道</v>
          </cell>
          <cell r="D249" t="str">
            <v>大街社区</v>
          </cell>
          <cell r="E249" t="str">
            <v>周博强</v>
          </cell>
          <cell r="F249" t="str">
            <v>370304197004210011</v>
          </cell>
        </row>
        <row r="249">
          <cell r="H249" t="str">
            <v>37030419******0011</v>
          </cell>
          <cell r="I249" t="str">
            <v>新城镇岗位</v>
          </cell>
        </row>
        <row r="249">
          <cell r="K249">
            <v>2210</v>
          </cell>
          <cell r="L249">
            <v>463.91</v>
          </cell>
          <cell r="M249">
            <v>1746.09</v>
          </cell>
          <cell r="N249">
            <v>23</v>
          </cell>
          <cell r="O249">
            <v>23</v>
          </cell>
          <cell r="P249">
            <v>0</v>
          </cell>
          <cell r="Q249">
            <v>23</v>
          </cell>
          <cell r="R249">
            <v>96.1</v>
          </cell>
          <cell r="S249">
            <v>0</v>
          </cell>
          <cell r="T249">
            <v>1746.09</v>
          </cell>
        </row>
        <row r="250">
          <cell r="A250">
            <v>247</v>
          </cell>
          <cell r="B250" t="str">
            <v>370304197301050317</v>
          </cell>
          <cell r="C250" t="str">
            <v>城东街道</v>
          </cell>
          <cell r="D250" t="str">
            <v>大街社区</v>
          </cell>
          <cell r="E250" t="str">
            <v>王文军</v>
          </cell>
          <cell r="F250" t="str">
            <v>370304197301050317</v>
          </cell>
        </row>
        <row r="250">
          <cell r="H250" t="str">
            <v>37030419******0317</v>
          </cell>
          <cell r="I250" t="str">
            <v>新城镇岗位</v>
          </cell>
        </row>
        <row r="250">
          <cell r="K250">
            <v>2210</v>
          </cell>
          <cell r="L250">
            <v>463.91</v>
          </cell>
          <cell r="M250">
            <v>1746.09</v>
          </cell>
          <cell r="N250">
            <v>23</v>
          </cell>
          <cell r="O250">
            <v>23</v>
          </cell>
          <cell r="P250">
            <v>0</v>
          </cell>
          <cell r="Q250">
            <v>23</v>
          </cell>
          <cell r="R250">
            <v>96.1</v>
          </cell>
          <cell r="S250">
            <v>0</v>
          </cell>
          <cell r="T250">
            <v>1746.09</v>
          </cell>
        </row>
        <row r="251">
          <cell r="A251">
            <v>248</v>
          </cell>
          <cell r="B251" t="str">
            <v>511321198408117487</v>
          </cell>
          <cell r="C251" t="str">
            <v>城东街道</v>
          </cell>
          <cell r="D251" t="str">
            <v>大街社区</v>
          </cell>
          <cell r="E251" t="str">
            <v>袁小容</v>
          </cell>
          <cell r="F251" t="str">
            <v>511321198408117487</v>
          </cell>
        </row>
        <row r="251">
          <cell r="H251" t="str">
            <v>51132119******7487</v>
          </cell>
          <cell r="I251" t="str">
            <v>新城镇岗位</v>
          </cell>
        </row>
        <row r="251">
          <cell r="K251">
            <v>2210</v>
          </cell>
          <cell r="L251">
            <v>463.91</v>
          </cell>
          <cell r="M251">
            <v>1746.09</v>
          </cell>
          <cell r="N251">
            <v>23</v>
          </cell>
          <cell r="O251">
            <v>23</v>
          </cell>
          <cell r="P251">
            <v>0</v>
          </cell>
          <cell r="Q251">
            <v>23</v>
          </cell>
          <cell r="R251">
            <v>96.1</v>
          </cell>
          <cell r="S251">
            <v>0</v>
          </cell>
          <cell r="T251">
            <v>1746.09</v>
          </cell>
        </row>
        <row r="252">
          <cell r="A252">
            <v>249</v>
          </cell>
          <cell r="B252" t="str">
            <v>370304196904020315</v>
          </cell>
          <cell r="C252" t="str">
            <v>城东街道</v>
          </cell>
          <cell r="D252" t="str">
            <v>大街社区</v>
          </cell>
          <cell r="E252" t="str">
            <v>许永庆</v>
          </cell>
          <cell r="F252" t="str">
            <v>370304196904020315</v>
          </cell>
        </row>
        <row r="252">
          <cell r="H252" t="str">
            <v>37030419******0315</v>
          </cell>
          <cell r="I252" t="str">
            <v>新城镇岗位</v>
          </cell>
        </row>
        <row r="252">
          <cell r="K252">
            <v>2210</v>
          </cell>
          <cell r="L252">
            <v>463.91</v>
          </cell>
          <cell r="M252">
            <v>1746.09</v>
          </cell>
          <cell r="N252">
            <v>23</v>
          </cell>
          <cell r="O252">
            <v>23</v>
          </cell>
          <cell r="P252">
            <v>0</v>
          </cell>
          <cell r="Q252">
            <v>23</v>
          </cell>
          <cell r="R252">
            <v>96.1</v>
          </cell>
          <cell r="S252">
            <v>0</v>
          </cell>
          <cell r="T252">
            <v>1746.09</v>
          </cell>
        </row>
        <row r="253">
          <cell r="A253">
            <v>250</v>
          </cell>
          <cell r="B253" t="str">
            <v>370304198005310326</v>
          </cell>
          <cell r="C253" t="str">
            <v>城东街道</v>
          </cell>
          <cell r="D253" t="str">
            <v>大街社区</v>
          </cell>
          <cell r="E253" t="str">
            <v>姬  莹</v>
          </cell>
          <cell r="F253" t="str">
            <v>370304198005310326</v>
          </cell>
        </row>
        <row r="253">
          <cell r="H253" t="str">
            <v>37030419******0326</v>
          </cell>
          <cell r="I253" t="str">
            <v>新城镇岗位</v>
          </cell>
        </row>
        <row r="253">
          <cell r="K253">
            <v>2210</v>
          </cell>
          <cell r="L253">
            <v>463.91</v>
          </cell>
          <cell r="M253">
            <v>1746.09</v>
          </cell>
          <cell r="N253">
            <v>23</v>
          </cell>
          <cell r="O253">
            <v>23</v>
          </cell>
          <cell r="P253">
            <v>0</v>
          </cell>
          <cell r="Q253">
            <v>23</v>
          </cell>
          <cell r="R253">
            <v>96.1</v>
          </cell>
          <cell r="S253">
            <v>0</v>
          </cell>
          <cell r="T253">
            <v>1746.09</v>
          </cell>
        </row>
        <row r="254">
          <cell r="A254">
            <v>251</v>
          </cell>
          <cell r="B254" t="str">
            <v>370304197207040016</v>
          </cell>
          <cell r="C254" t="str">
            <v>城东街道</v>
          </cell>
          <cell r="D254" t="str">
            <v>新泰山社区</v>
          </cell>
          <cell r="E254" t="str">
            <v>徐强</v>
          </cell>
          <cell r="F254" t="str">
            <v>370304197207040016</v>
          </cell>
        </row>
        <row r="254">
          <cell r="H254" t="str">
            <v>37030419******0016</v>
          </cell>
          <cell r="I254" t="str">
            <v>新城镇岗位</v>
          </cell>
        </row>
        <row r="254">
          <cell r="K254">
            <v>2210</v>
          </cell>
          <cell r="L254">
            <v>463.91</v>
          </cell>
          <cell r="M254">
            <v>1746.09</v>
          </cell>
          <cell r="N254">
            <v>23</v>
          </cell>
          <cell r="O254">
            <v>23</v>
          </cell>
          <cell r="P254">
            <v>0</v>
          </cell>
          <cell r="Q254">
            <v>23</v>
          </cell>
          <cell r="R254">
            <v>96.1</v>
          </cell>
          <cell r="S254">
            <v>0</v>
          </cell>
          <cell r="T254">
            <v>1746.09</v>
          </cell>
        </row>
        <row r="255">
          <cell r="A255">
            <v>252</v>
          </cell>
          <cell r="B255" t="str">
            <v>370304198311040061</v>
          </cell>
          <cell r="C255" t="str">
            <v>城东街道</v>
          </cell>
          <cell r="D255" t="str">
            <v>新泰山社区</v>
          </cell>
          <cell r="E255" t="str">
            <v>赵燕</v>
          </cell>
          <cell r="F255" t="str">
            <v>370304198311040061</v>
          </cell>
        </row>
        <row r="255">
          <cell r="H255" t="str">
            <v>37030419******0061</v>
          </cell>
          <cell r="I255" t="str">
            <v>新城镇岗位</v>
          </cell>
        </row>
        <row r="255">
          <cell r="K255">
            <v>2210</v>
          </cell>
          <cell r="L255">
            <v>463.91</v>
          </cell>
          <cell r="M255">
            <v>1746.09</v>
          </cell>
          <cell r="N255">
            <v>23</v>
          </cell>
          <cell r="O255">
            <v>23</v>
          </cell>
          <cell r="P255">
            <v>0</v>
          </cell>
          <cell r="Q255">
            <v>23</v>
          </cell>
          <cell r="R255">
            <v>96.1</v>
          </cell>
          <cell r="S255">
            <v>0</v>
          </cell>
          <cell r="T255">
            <v>1746.09</v>
          </cell>
        </row>
        <row r="256">
          <cell r="A256">
            <v>253</v>
          </cell>
          <cell r="B256" t="str">
            <v>370303196704161010</v>
          </cell>
          <cell r="C256" t="str">
            <v>城东街道</v>
          </cell>
          <cell r="D256" t="str">
            <v>新泰山社区</v>
          </cell>
          <cell r="E256" t="str">
            <v>侯军</v>
          </cell>
          <cell r="F256" t="str">
            <v>370303196704161010</v>
          </cell>
        </row>
        <row r="256">
          <cell r="H256" t="str">
            <v>37030319******1010</v>
          </cell>
          <cell r="I256" t="str">
            <v>新城镇岗位</v>
          </cell>
        </row>
        <row r="256">
          <cell r="K256">
            <v>2210</v>
          </cell>
          <cell r="L256">
            <v>463.91</v>
          </cell>
          <cell r="M256">
            <v>1746.09</v>
          </cell>
          <cell r="N256">
            <v>23</v>
          </cell>
          <cell r="O256">
            <v>23</v>
          </cell>
          <cell r="P256">
            <v>0</v>
          </cell>
          <cell r="Q256">
            <v>23</v>
          </cell>
          <cell r="R256">
            <v>96.1</v>
          </cell>
          <cell r="S256">
            <v>0</v>
          </cell>
          <cell r="T256">
            <v>1746.09</v>
          </cell>
        </row>
        <row r="257">
          <cell r="A257">
            <v>254</v>
          </cell>
          <cell r="B257" t="str">
            <v>370304197208171333</v>
          </cell>
          <cell r="C257" t="str">
            <v>城东街道</v>
          </cell>
          <cell r="D257" t="str">
            <v>新泰山社区</v>
          </cell>
          <cell r="E257" t="str">
            <v>孙磊</v>
          </cell>
          <cell r="F257" t="str">
            <v>370304197208171333</v>
          </cell>
        </row>
        <row r="257">
          <cell r="H257" t="str">
            <v>37030419******1333</v>
          </cell>
          <cell r="I257" t="str">
            <v>新城镇岗位</v>
          </cell>
        </row>
        <row r="257">
          <cell r="K257">
            <v>2210</v>
          </cell>
          <cell r="L257">
            <v>463.91</v>
          </cell>
          <cell r="M257">
            <v>1746.09</v>
          </cell>
          <cell r="N257">
            <v>23</v>
          </cell>
          <cell r="O257">
            <v>22</v>
          </cell>
          <cell r="P257">
            <v>1</v>
          </cell>
          <cell r="Q257" t="str">
            <v>22天出勤+1天事假</v>
          </cell>
          <cell r="R257">
            <v>96.1</v>
          </cell>
          <cell r="S257">
            <v>96.1</v>
          </cell>
          <cell r="T257">
            <v>1649.99</v>
          </cell>
        </row>
        <row r="258">
          <cell r="A258">
            <v>255</v>
          </cell>
          <cell r="B258" t="str">
            <v>370304197708130028</v>
          </cell>
          <cell r="C258" t="str">
            <v>城东街道</v>
          </cell>
          <cell r="D258" t="str">
            <v>新泰山社区</v>
          </cell>
          <cell r="E258" t="str">
            <v>毕艳霞</v>
          </cell>
          <cell r="F258" t="str">
            <v>370304197708130028</v>
          </cell>
        </row>
        <row r="258">
          <cell r="H258" t="str">
            <v>37030419******0028</v>
          </cell>
          <cell r="I258" t="str">
            <v>新城镇岗位</v>
          </cell>
        </row>
        <row r="258">
          <cell r="K258">
            <v>2210</v>
          </cell>
          <cell r="L258">
            <v>463.91</v>
          </cell>
          <cell r="M258">
            <v>1746.09</v>
          </cell>
          <cell r="N258">
            <v>23</v>
          </cell>
          <cell r="O258">
            <v>23</v>
          </cell>
          <cell r="P258">
            <v>0</v>
          </cell>
          <cell r="Q258">
            <v>23</v>
          </cell>
          <cell r="R258">
            <v>96.1</v>
          </cell>
          <cell r="S258">
            <v>0</v>
          </cell>
          <cell r="T258">
            <v>1746.09</v>
          </cell>
        </row>
        <row r="259">
          <cell r="A259">
            <v>256</v>
          </cell>
          <cell r="B259" t="str">
            <v>370304197405251316</v>
          </cell>
          <cell r="C259" t="str">
            <v>城东街道</v>
          </cell>
          <cell r="D259" t="str">
            <v>新泰山社区</v>
          </cell>
          <cell r="E259" t="str">
            <v>徐春</v>
          </cell>
          <cell r="F259" t="str">
            <v>370304197405251316</v>
          </cell>
        </row>
        <row r="259">
          <cell r="H259" t="str">
            <v>37030419******1316</v>
          </cell>
          <cell r="I259" t="str">
            <v>新城镇岗位</v>
          </cell>
        </row>
        <row r="259">
          <cell r="K259">
            <v>2210</v>
          </cell>
          <cell r="L259">
            <v>463.91</v>
          </cell>
          <cell r="M259">
            <v>1746.09</v>
          </cell>
          <cell r="N259">
            <v>23</v>
          </cell>
          <cell r="O259">
            <v>23</v>
          </cell>
          <cell r="P259">
            <v>0</v>
          </cell>
          <cell r="Q259">
            <v>23</v>
          </cell>
          <cell r="R259">
            <v>96.1</v>
          </cell>
          <cell r="S259">
            <v>0</v>
          </cell>
          <cell r="T259">
            <v>1746.09</v>
          </cell>
        </row>
        <row r="260">
          <cell r="A260">
            <v>257</v>
          </cell>
          <cell r="B260" t="str">
            <v>370304197209240038</v>
          </cell>
          <cell r="C260" t="str">
            <v>城东街道</v>
          </cell>
          <cell r="D260" t="str">
            <v>新泰山社区</v>
          </cell>
          <cell r="E260" t="str">
            <v>赵勇</v>
          </cell>
          <cell r="F260" t="str">
            <v>370304197209240038</v>
          </cell>
        </row>
        <row r="260">
          <cell r="H260" t="str">
            <v>37030419******0038</v>
          </cell>
          <cell r="I260" t="str">
            <v>新城镇岗位</v>
          </cell>
        </row>
        <row r="260">
          <cell r="K260">
            <v>2210</v>
          </cell>
          <cell r="L260">
            <v>463.91</v>
          </cell>
          <cell r="M260">
            <v>1746.09</v>
          </cell>
          <cell r="N260">
            <v>23</v>
          </cell>
          <cell r="O260">
            <v>23</v>
          </cell>
          <cell r="P260">
            <v>0</v>
          </cell>
          <cell r="Q260">
            <v>23</v>
          </cell>
          <cell r="R260">
            <v>96.1</v>
          </cell>
          <cell r="S260">
            <v>0</v>
          </cell>
          <cell r="T260">
            <v>1746.09</v>
          </cell>
        </row>
        <row r="261">
          <cell r="A261">
            <v>258</v>
          </cell>
          <cell r="B261" t="str">
            <v>370304197710222722</v>
          </cell>
          <cell r="C261" t="str">
            <v>城东街道</v>
          </cell>
          <cell r="D261" t="str">
            <v>夏家庄社区</v>
          </cell>
          <cell r="E261" t="str">
            <v>李群</v>
          </cell>
          <cell r="F261" t="str">
            <v>370304197710222722</v>
          </cell>
        </row>
        <row r="261">
          <cell r="H261" t="str">
            <v>37030419******2722</v>
          </cell>
          <cell r="I261" t="str">
            <v>新城镇岗位</v>
          </cell>
        </row>
        <row r="261">
          <cell r="K261">
            <v>2210</v>
          </cell>
          <cell r="L261">
            <v>463.91</v>
          </cell>
          <cell r="M261">
            <v>1746.09</v>
          </cell>
          <cell r="N261">
            <v>23</v>
          </cell>
          <cell r="O261">
            <v>23</v>
          </cell>
          <cell r="P261">
            <v>0</v>
          </cell>
          <cell r="Q261">
            <v>23</v>
          </cell>
          <cell r="R261">
            <v>96.1</v>
          </cell>
          <cell r="S261">
            <v>0</v>
          </cell>
          <cell r="T261">
            <v>1746.09</v>
          </cell>
        </row>
        <row r="262">
          <cell r="A262">
            <v>259</v>
          </cell>
          <cell r="B262" t="str">
            <v>370304197005272716</v>
          </cell>
          <cell r="C262" t="str">
            <v>城东街道</v>
          </cell>
          <cell r="D262" t="str">
            <v>夏家庄社区</v>
          </cell>
          <cell r="E262" t="str">
            <v>毕思国</v>
          </cell>
          <cell r="F262" t="str">
            <v>370304197005272716</v>
          </cell>
        </row>
        <row r="262">
          <cell r="H262" t="str">
            <v>37030419******2716</v>
          </cell>
          <cell r="I262" t="str">
            <v>新城镇岗位</v>
          </cell>
        </row>
        <row r="262">
          <cell r="K262">
            <v>2210</v>
          </cell>
          <cell r="L262">
            <v>463.91</v>
          </cell>
          <cell r="M262">
            <v>1746.09</v>
          </cell>
          <cell r="N262">
            <v>23</v>
          </cell>
          <cell r="O262">
            <v>23</v>
          </cell>
          <cell r="P262">
            <v>0</v>
          </cell>
          <cell r="Q262">
            <v>23</v>
          </cell>
          <cell r="R262">
            <v>96.1</v>
          </cell>
          <cell r="S262">
            <v>0</v>
          </cell>
          <cell r="T262">
            <v>1746.09</v>
          </cell>
        </row>
        <row r="263">
          <cell r="A263">
            <v>260</v>
          </cell>
          <cell r="B263" t="str">
            <v>370304197105251314</v>
          </cell>
          <cell r="C263" t="str">
            <v>城东街道</v>
          </cell>
          <cell r="D263" t="str">
            <v>北岭社区</v>
          </cell>
          <cell r="E263" t="str">
            <v>孙亮</v>
          </cell>
          <cell r="F263" t="str">
            <v>370304197105251314</v>
          </cell>
        </row>
        <row r="263">
          <cell r="H263" t="str">
            <v>37030419******1314</v>
          </cell>
          <cell r="I263" t="str">
            <v>新城镇岗位</v>
          </cell>
        </row>
        <row r="263">
          <cell r="K263">
            <v>2210</v>
          </cell>
          <cell r="L263">
            <v>463.91</v>
          </cell>
          <cell r="M263">
            <v>1746.09</v>
          </cell>
          <cell r="N263">
            <v>23</v>
          </cell>
          <cell r="O263">
            <v>23</v>
          </cell>
          <cell r="P263">
            <v>0</v>
          </cell>
          <cell r="Q263">
            <v>23</v>
          </cell>
          <cell r="R263">
            <v>96.1</v>
          </cell>
          <cell r="S263">
            <v>0</v>
          </cell>
          <cell r="T263">
            <v>1746.09</v>
          </cell>
        </row>
        <row r="264">
          <cell r="A264">
            <v>261</v>
          </cell>
          <cell r="B264" t="str">
            <v>370302197802191449</v>
          </cell>
          <cell r="C264" t="str">
            <v>城东街道</v>
          </cell>
          <cell r="D264" t="str">
            <v>北岭社区</v>
          </cell>
          <cell r="E264" t="str">
            <v>苏静</v>
          </cell>
          <cell r="F264" t="str">
            <v>370302197802191449</v>
          </cell>
        </row>
        <row r="264">
          <cell r="H264" t="str">
            <v>37030219******1449</v>
          </cell>
          <cell r="I264" t="str">
            <v>新城镇岗位</v>
          </cell>
        </row>
        <row r="264">
          <cell r="K264">
            <v>2210</v>
          </cell>
          <cell r="L264">
            <v>463.91</v>
          </cell>
          <cell r="M264">
            <v>1746.09</v>
          </cell>
          <cell r="N264">
            <v>23</v>
          </cell>
          <cell r="O264">
            <v>23</v>
          </cell>
          <cell r="P264">
            <v>0</v>
          </cell>
          <cell r="Q264">
            <v>23</v>
          </cell>
          <cell r="R264">
            <v>96.1</v>
          </cell>
          <cell r="S264">
            <v>0</v>
          </cell>
          <cell r="T264">
            <v>1746.09</v>
          </cell>
        </row>
        <row r="265">
          <cell r="A265">
            <v>262</v>
          </cell>
          <cell r="B265" t="str">
            <v>37030419700815191X</v>
          </cell>
          <cell r="C265" t="str">
            <v>城东街道</v>
          </cell>
          <cell r="D265" t="str">
            <v>窝疃村</v>
          </cell>
          <cell r="E265" t="str">
            <v>付雷廷</v>
          </cell>
          <cell r="F265" t="str">
            <v>37030419700815191X</v>
          </cell>
        </row>
        <row r="265">
          <cell r="H265" t="str">
            <v>37030419******191X</v>
          </cell>
          <cell r="I265" t="str">
            <v>新城镇岗位</v>
          </cell>
        </row>
        <row r="265">
          <cell r="K265">
            <v>2210</v>
          </cell>
          <cell r="L265">
            <v>463.91</v>
          </cell>
          <cell r="M265">
            <v>1746.09</v>
          </cell>
          <cell r="N265">
            <v>23</v>
          </cell>
          <cell r="O265">
            <v>23</v>
          </cell>
          <cell r="P265">
            <v>0</v>
          </cell>
          <cell r="Q265">
            <v>23</v>
          </cell>
          <cell r="R265">
            <v>96.1</v>
          </cell>
          <cell r="S265">
            <v>0</v>
          </cell>
          <cell r="T265">
            <v>1746.09</v>
          </cell>
        </row>
        <row r="266">
          <cell r="A266">
            <v>263</v>
          </cell>
          <cell r="B266" t="str">
            <v>370304198105052715</v>
          </cell>
          <cell r="C266" t="str">
            <v>城东街道</v>
          </cell>
          <cell r="D266" t="str">
            <v>窝疃村</v>
          </cell>
          <cell r="E266" t="str">
            <v>崔鹏</v>
          </cell>
          <cell r="F266" t="str">
            <v>370304198105052715</v>
          </cell>
        </row>
        <row r="266">
          <cell r="H266" t="str">
            <v>37030419******2715</v>
          </cell>
          <cell r="I266" t="str">
            <v>新城镇岗位</v>
          </cell>
        </row>
        <row r="266">
          <cell r="K266">
            <v>2210</v>
          </cell>
          <cell r="L266">
            <v>463.91</v>
          </cell>
          <cell r="M266">
            <v>1746.09</v>
          </cell>
          <cell r="N266">
            <v>23</v>
          </cell>
          <cell r="O266">
            <v>23</v>
          </cell>
          <cell r="P266">
            <v>0</v>
          </cell>
          <cell r="Q266">
            <v>23</v>
          </cell>
          <cell r="R266">
            <v>96.1</v>
          </cell>
          <cell r="S266">
            <v>0</v>
          </cell>
          <cell r="T266">
            <v>1746.09</v>
          </cell>
        </row>
        <row r="267">
          <cell r="A267">
            <v>264</v>
          </cell>
          <cell r="B267" t="str">
            <v>370304197502122719</v>
          </cell>
          <cell r="C267" t="str">
            <v>城东街道</v>
          </cell>
          <cell r="D267" t="str">
            <v>后峪社区</v>
          </cell>
          <cell r="E267" t="str">
            <v>石军</v>
          </cell>
          <cell r="F267" t="str">
            <v>370304197502122719</v>
          </cell>
        </row>
        <row r="267">
          <cell r="H267" t="str">
            <v>37030419******2719</v>
          </cell>
          <cell r="I267" t="str">
            <v>新城镇岗位</v>
          </cell>
        </row>
        <row r="267">
          <cell r="K267">
            <v>2210</v>
          </cell>
          <cell r="L267">
            <v>463.91</v>
          </cell>
          <cell r="M267">
            <v>1746.09</v>
          </cell>
          <cell r="N267">
            <v>23</v>
          </cell>
          <cell r="O267">
            <v>23</v>
          </cell>
          <cell r="P267">
            <v>0</v>
          </cell>
          <cell r="Q267">
            <v>23</v>
          </cell>
          <cell r="R267">
            <v>96.1</v>
          </cell>
          <cell r="S267">
            <v>0</v>
          </cell>
          <cell r="T267">
            <v>1746.09</v>
          </cell>
        </row>
        <row r="268">
          <cell r="A268">
            <v>265</v>
          </cell>
          <cell r="B268" t="str">
            <v>370304197107022734</v>
          </cell>
          <cell r="C268" t="str">
            <v>城东街道</v>
          </cell>
          <cell r="D268" t="str">
            <v>后峪社区</v>
          </cell>
          <cell r="E268" t="str">
            <v>曲峰</v>
          </cell>
          <cell r="F268" t="str">
            <v>370304197107022734</v>
          </cell>
        </row>
        <row r="268">
          <cell r="H268" t="str">
            <v>37030419******2734</v>
          </cell>
          <cell r="I268" t="str">
            <v>新城镇岗位</v>
          </cell>
        </row>
        <row r="268">
          <cell r="K268">
            <v>2210</v>
          </cell>
          <cell r="L268">
            <v>463.91</v>
          </cell>
          <cell r="M268">
            <v>1746.09</v>
          </cell>
          <cell r="N268">
            <v>23</v>
          </cell>
          <cell r="O268">
            <v>23</v>
          </cell>
          <cell r="P268">
            <v>0</v>
          </cell>
          <cell r="Q268">
            <v>23</v>
          </cell>
          <cell r="R268">
            <v>96.1</v>
          </cell>
          <cell r="S268">
            <v>0</v>
          </cell>
          <cell r="T268">
            <v>1746.09</v>
          </cell>
        </row>
        <row r="269">
          <cell r="A269">
            <v>266</v>
          </cell>
          <cell r="B269" t="str">
            <v>370304197011072737</v>
          </cell>
          <cell r="C269" t="str">
            <v>城东街道</v>
          </cell>
          <cell r="D269" t="str">
            <v>后峪社区</v>
          </cell>
          <cell r="E269" t="str">
            <v>赵增锋</v>
          </cell>
          <cell r="F269" t="str">
            <v>370304197011072737</v>
          </cell>
        </row>
        <row r="269">
          <cell r="H269" t="str">
            <v>37030419******2737</v>
          </cell>
          <cell r="I269" t="str">
            <v>新城镇岗位</v>
          </cell>
        </row>
        <row r="269">
          <cell r="K269">
            <v>2210</v>
          </cell>
          <cell r="L269">
            <v>463.91</v>
          </cell>
          <cell r="M269">
            <v>1746.09</v>
          </cell>
          <cell r="N269">
            <v>23</v>
          </cell>
          <cell r="O269">
            <v>23</v>
          </cell>
          <cell r="P269">
            <v>0</v>
          </cell>
          <cell r="Q269">
            <v>23</v>
          </cell>
          <cell r="R269">
            <v>96.1</v>
          </cell>
          <cell r="S269">
            <v>0</v>
          </cell>
          <cell r="T269">
            <v>1746.09</v>
          </cell>
        </row>
        <row r="270">
          <cell r="A270">
            <v>267</v>
          </cell>
          <cell r="B270" t="str">
            <v>370304197506102715</v>
          </cell>
          <cell r="C270" t="str">
            <v>城东街道</v>
          </cell>
          <cell r="D270" t="str">
            <v>后峪社区</v>
          </cell>
          <cell r="E270" t="str">
            <v>周巍</v>
          </cell>
          <cell r="F270" t="str">
            <v>370304197506102715</v>
          </cell>
        </row>
        <row r="270">
          <cell r="H270" t="str">
            <v>37030419******2715</v>
          </cell>
          <cell r="I270" t="str">
            <v>新城镇岗位</v>
          </cell>
        </row>
        <row r="270">
          <cell r="K270">
            <v>2210</v>
          </cell>
          <cell r="L270">
            <v>463.91</v>
          </cell>
          <cell r="M270">
            <v>1746.09</v>
          </cell>
          <cell r="N270">
            <v>23</v>
          </cell>
          <cell r="O270">
            <v>23</v>
          </cell>
          <cell r="P270">
            <v>0</v>
          </cell>
          <cell r="Q270">
            <v>23</v>
          </cell>
          <cell r="R270">
            <v>96.1</v>
          </cell>
          <cell r="S270">
            <v>0</v>
          </cell>
          <cell r="T270">
            <v>1746.09</v>
          </cell>
        </row>
        <row r="271">
          <cell r="A271">
            <v>268</v>
          </cell>
          <cell r="B271" t="str">
            <v>370304197612272726</v>
          </cell>
          <cell r="C271" t="str">
            <v>城东街道</v>
          </cell>
          <cell r="D271" t="str">
            <v>后峪社区</v>
          </cell>
          <cell r="E271" t="str">
            <v>周丽群</v>
          </cell>
          <cell r="F271" t="str">
            <v>370304197612272726</v>
          </cell>
        </row>
        <row r="271">
          <cell r="H271" t="str">
            <v>37030419******2726</v>
          </cell>
          <cell r="I271" t="str">
            <v>新城镇岗位</v>
          </cell>
        </row>
        <row r="271">
          <cell r="K271">
            <v>2210</v>
          </cell>
          <cell r="L271">
            <v>463.91</v>
          </cell>
          <cell r="M271">
            <v>1746.09</v>
          </cell>
          <cell r="N271">
            <v>23</v>
          </cell>
          <cell r="O271">
            <v>23</v>
          </cell>
          <cell r="P271">
            <v>0</v>
          </cell>
          <cell r="Q271">
            <v>23</v>
          </cell>
          <cell r="R271">
            <v>96.1</v>
          </cell>
          <cell r="S271">
            <v>0</v>
          </cell>
          <cell r="T271">
            <v>1746.09</v>
          </cell>
        </row>
        <row r="272">
          <cell r="A272">
            <v>269</v>
          </cell>
          <cell r="B272" t="str">
            <v>37030419670203273X</v>
          </cell>
          <cell r="C272" t="str">
            <v>城东街道</v>
          </cell>
          <cell r="D272" t="str">
            <v>后峪社区</v>
          </cell>
          <cell r="E272" t="str">
            <v>赵增勇</v>
          </cell>
          <cell r="F272" t="str">
            <v>37030419670203273X</v>
          </cell>
        </row>
        <row r="272">
          <cell r="H272" t="str">
            <v>37030419******273X</v>
          </cell>
          <cell r="I272" t="str">
            <v>新城镇岗位</v>
          </cell>
        </row>
        <row r="272">
          <cell r="K272">
            <v>2210</v>
          </cell>
          <cell r="L272">
            <v>463.91</v>
          </cell>
          <cell r="M272">
            <v>1746.09</v>
          </cell>
          <cell r="N272">
            <v>23</v>
          </cell>
          <cell r="O272">
            <v>23</v>
          </cell>
          <cell r="P272">
            <v>0</v>
          </cell>
          <cell r="Q272">
            <v>23</v>
          </cell>
          <cell r="R272">
            <v>96.1</v>
          </cell>
          <cell r="S272">
            <v>0</v>
          </cell>
          <cell r="T272">
            <v>1746.09</v>
          </cell>
        </row>
        <row r="273">
          <cell r="A273">
            <v>270</v>
          </cell>
          <cell r="B273" t="str">
            <v>370304197909172742</v>
          </cell>
          <cell r="C273" t="str">
            <v>城东街道</v>
          </cell>
          <cell r="D273" t="str">
            <v>安上村</v>
          </cell>
          <cell r="E273" t="str">
            <v>张宁</v>
          </cell>
          <cell r="F273" t="str">
            <v>370304197909172742</v>
          </cell>
        </row>
        <row r="273">
          <cell r="H273" t="str">
            <v>37030419******2742</v>
          </cell>
          <cell r="I273" t="str">
            <v>新城镇岗位</v>
          </cell>
        </row>
        <row r="273">
          <cell r="K273">
            <v>2210</v>
          </cell>
          <cell r="L273">
            <v>463.91</v>
          </cell>
          <cell r="M273">
            <v>1746.09</v>
          </cell>
          <cell r="N273">
            <v>23</v>
          </cell>
          <cell r="O273">
            <v>23</v>
          </cell>
          <cell r="P273">
            <v>0</v>
          </cell>
          <cell r="Q273">
            <v>23</v>
          </cell>
          <cell r="R273">
            <v>96.1</v>
          </cell>
          <cell r="S273">
            <v>0</v>
          </cell>
          <cell r="T273">
            <v>1746.09</v>
          </cell>
        </row>
        <row r="274">
          <cell r="A274">
            <v>271</v>
          </cell>
          <cell r="B274" t="str">
            <v>370304197005172715</v>
          </cell>
          <cell r="C274" t="str">
            <v>城东街道</v>
          </cell>
          <cell r="D274" t="str">
            <v>安上村</v>
          </cell>
          <cell r="E274" t="str">
            <v>王茂博</v>
          </cell>
          <cell r="F274" t="str">
            <v>370304197005172715</v>
          </cell>
        </row>
        <row r="274">
          <cell r="H274" t="str">
            <v>37030419******2715</v>
          </cell>
          <cell r="I274" t="str">
            <v>新城镇岗位</v>
          </cell>
        </row>
        <row r="274">
          <cell r="K274">
            <v>2210</v>
          </cell>
          <cell r="L274">
            <v>463.91</v>
          </cell>
          <cell r="M274">
            <v>1746.09</v>
          </cell>
          <cell r="N274">
            <v>23</v>
          </cell>
          <cell r="O274">
            <v>23</v>
          </cell>
          <cell r="P274">
            <v>0</v>
          </cell>
          <cell r="Q274">
            <v>23</v>
          </cell>
          <cell r="R274">
            <v>96.1</v>
          </cell>
          <cell r="S274">
            <v>0</v>
          </cell>
          <cell r="T274">
            <v>1746.09</v>
          </cell>
        </row>
        <row r="275">
          <cell r="A275">
            <v>272</v>
          </cell>
          <cell r="B275" t="str">
            <v>370304198306070346</v>
          </cell>
          <cell r="C275" t="str">
            <v>城东街道</v>
          </cell>
          <cell r="D275" t="str">
            <v>峨嵋新村社区</v>
          </cell>
          <cell r="E275" t="str">
            <v>王媚媚</v>
          </cell>
          <cell r="F275" t="str">
            <v>370304198306070346</v>
          </cell>
        </row>
        <row r="275">
          <cell r="H275" t="str">
            <v>37030419******0346</v>
          </cell>
          <cell r="I275" t="str">
            <v>新城镇岗位</v>
          </cell>
        </row>
        <row r="275">
          <cell r="K275">
            <v>2210</v>
          </cell>
          <cell r="L275">
            <v>463.91</v>
          </cell>
          <cell r="M275">
            <v>1746.09</v>
          </cell>
          <cell r="N275">
            <v>23</v>
          </cell>
          <cell r="O275">
            <v>23</v>
          </cell>
          <cell r="P275">
            <v>0</v>
          </cell>
          <cell r="Q275">
            <v>23</v>
          </cell>
          <cell r="R275">
            <v>96.1</v>
          </cell>
          <cell r="S275">
            <v>0</v>
          </cell>
          <cell r="T275">
            <v>1746.09</v>
          </cell>
        </row>
        <row r="276">
          <cell r="A276">
            <v>273</v>
          </cell>
          <cell r="B276" t="str">
            <v>370303197107060611</v>
          </cell>
          <cell r="C276" t="str">
            <v>城东街道</v>
          </cell>
          <cell r="D276" t="str">
            <v>峨嵋新村社区</v>
          </cell>
          <cell r="E276" t="str">
            <v>毕永忠</v>
          </cell>
          <cell r="F276" t="str">
            <v>370303197107060611</v>
          </cell>
        </row>
        <row r="276">
          <cell r="H276" t="str">
            <v>37030319******0611</v>
          </cell>
          <cell r="I276" t="str">
            <v>新城镇岗位</v>
          </cell>
        </row>
        <row r="276">
          <cell r="K276">
            <v>2210</v>
          </cell>
          <cell r="L276">
            <v>463.91</v>
          </cell>
          <cell r="M276">
            <v>1746.09</v>
          </cell>
          <cell r="N276">
            <v>23</v>
          </cell>
          <cell r="O276">
            <v>23</v>
          </cell>
          <cell r="P276">
            <v>0</v>
          </cell>
          <cell r="Q276">
            <v>23</v>
          </cell>
          <cell r="R276">
            <v>96.1</v>
          </cell>
          <cell r="S276">
            <v>0</v>
          </cell>
          <cell r="T276">
            <v>1746.09</v>
          </cell>
        </row>
        <row r="277">
          <cell r="A277">
            <v>274</v>
          </cell>
          <cell r="B277" t="str">
            <v>370304197809224429</v>
          </cell>
          <cell r="C277" t="str">
            <v>城东街道</v>
          </cell>
          <cell r="D277" t="str">
            <v>峨嵋新村社区</v>
          </cell>
          <cell r="E277" t="str">
            <v>孙会</v>
          </cell>
          <cell r="F277" t="str">
            <v>370304197809224429</v>
          </cell>
        </row>
        <row r="277">
          <cell r="H277" t="str">
            <v>37030419******4429</v>
          </cell>
          <cell r="I277" t="str">
            <v>新城镇岗位</v>
          </cell>
        </row>
        <row r="277">
          <cell r="K277">
            <v>2210</v>
          </cell>
          <cell r="L277">
            <v>463.91</v>
          </cell>
          <cell r="M277">
            <v>1746.09</v>
          </cell>
          <cell r="N277">
            <v>23</v>
          </cell>
          <cell r="O277">
            <v>23</v>
          </cell>
          <cell r="P277">
            <v>0</v>
          </cell>
          <cell r="Q277">
            <v>23</v>
          </cell>
          <cell r="R277">
            <v>96.1</v>
          </cell>
          <cell r="S277">
            <v>0</v>
          </cell>
          <cell r="T277">
            <v>1746.09</v>
          </cell>
        </row>
        <row r="278">
          <cell r="A278">
            <v>275</v>
          </cell>
          <cell r="B278" t="str">
            <v>370304197505060314</v>
          </cell>
          <cell r="C278" t="str">
            <v>城东街道</v>
          </cell>
          <cell r="D278" t="str">
            <v>峨嵋新村社区</v>
          </cell>
          <cell r="E278" t="str">
            <v>崔涌</v>
          </cell>
          <cell r="F278" t="str">
            <v>370304197505060314</v>
          </cell>
        </row>
        <row r="278">
          <cell r="H278" t="str">
            <v>37030419******0314</v>
          </cell>
          <cell r="I278" t="str">
            <v>新城镇岗位</v>
          </cell>
        </row>
        <row r="278">
          <cell r="K278">
            <v>2210</v>
          </cell>
          <cell r="L278">
            <v>463.91</v>
          </cell>
          <cell r="M278">
            <v>1746.09</v>
          </cell>
          <cell r="N278">
            <v>23</v>
          </cell>
          <cell r="O278">
            <v>23</v>
          </cell>
          <cell r="P278">
            <v>0</v>
          </cell>
          <cell r="Q278">
            <v>23</v>
          </cell>
          <cell r="R278">
            <v>96.1</v>
          </cell>
          <cell r="S278">
            <v>0</v>
          </cell>
          <cell r="T278">
            <v>1746.09</v>
          </cell>
        </row>
        <row r="279">
          <cell r="A279">
            <v>276</v>
          </cell>
          <cell r="B279" t="str">
            <v>370304197705300036</v>
          </cell>
          <cell r="C279" t="str">
            <v>城东街道</v>
          </cell>
          <cell r="D279" t="str">
            <v>公平庄社区</v>
          </cell>
          <cell r="E279" t="str">
            <v>谢春健</v>
          </cell>
          <cell r="F279" t="str">
            <v>370304197705300036</v>
          </cell>
        </row>
        <row r="279">
          <cell r="H279" t="str">
            <v>37030419******0036</v>
          </cell>
          <cell r="I279" t="str">
            <v>新城镇岗位</v>
          </cell>
        </row>
        <row r="279">
          <cell r="K279">
            <v>2210</v>
          </cell>
          <cell r="L279">
            <v>463.91</v>
          </cell>
          <cell r="M279">
            <v>1746.09</v>
          </cell>
          <cell r="N279">
            <v>23</v>
          </cell>
          <cell r="O279">
            <v>23</v>
          </cell>
          <cell r="P279">
            <v>0</v>
          </cell>
          <cell r="Q279">
            <v>23</v>
          </cell>
          <cell r="R279">
            <v>96.1</v>
          </cell>
          <cell r="S279">
            <v>0</v>
          </cell>
          <cell r="T279">
            <v>1746.09</v>
          </cell>
        </row>
        <row r="280">
          <cell r="A280">
            <v>277</v>
          </cell>
          <cell r="B280" t="str">
            <v>370304197004060631</v>
          </cell>
          <cell r="C280" t="str">
            <v>城东街道</v>
          </cell>
          <cell r="D280" t="str">
            <v>公平庄社区</v>
          </cell>
          <cell r="E280" t="str">
            <v>李长征</v>
          </cell>
          <cell r="F280" t="str">
            <v>370304197004060631</v>
          </cell>
        </row>
        <row r="280">
          <cell r="H280" t="str">
            <v>37030419******0631</v>
          </cell>
          <cell r="I280" t="str">
            <v>新城镇岗位</v>
          </cell>
        </row>
        <row r="280">
          <cell r="K280">
            <v>2210</v>
          </cell>
          <cell r="L280">
            <v>463.91</v>
          </cell>
          <cell r="M280">
            <v>1746.09</v>
          </cell>
          <cell r="N280">
            <v>23</v>
          </cell>
          <cell r="O280">
            <v>23</v>
          </cell>
          <cell r="P280">
            <v>0</v>
          </cell>
          <cell r="Q280">
            <v>23</v>
          </cell>
          <cell r="R280">
            <v>96.1</v>
          </cell>
          <cell r="S280">
            <v>0</v>
          </cell>
          <cell r="T280">
            <v>1746.09</v>
          </cell>
        </row>
        <row r="281">
          <cell r="A281">
            <v>278</v>
          </cell>
          <cell r="B281" t="str">
            <v>370304197801250024</v>
          </cell>
          <cell r="C281" t="str">
            <v>城东街道</v>
          </cell>
          <cell r="D281" t="str">
            <v>公平庄社区</v>
          </cell>
          <cell r="E281" t="str">
            <v>胡静</v>
          </cell>
          <cell r="F281" t="str">
            <v>370304197801250024</v>
          </cell>
        </row>
        <row r="281">
          <cell r="H281" t="str">
            <v>37030419******0024</v>
          </cell>
          <cell r="I281" t="str">
            <v>新城镇岗位</v>
          </cell>
        </row>
        <row r="281">
          <cell r="K281">
            <v>2210</v>
          </cell>
          <cell r="L281">
            <v>463.91</v>
          </cell>
          <cell r="M281">
            <v>1746.09</v>
          </cell>
          <cell r="N281">
            <v>23</v>
          </cell>
          <cell r="O281">
            <v>23</v>
          </cell>
          <cell r="P281">
            <v>0</v>
          </cell>
          <cell r="Q281">
            <v>23</v>
          </cell>
          <cell r="R281">
            <v>96.1</v>
          </cell>
          <cell r="S281">
            <v>0</v>
          </cell>
          <cell r="T281">
            <v>1746.09</v>
          </cell>
        </row>
        <row r="282">
          <cell r="A282">
            <v>279</v>
          </cell>
          <cell r="B282" t="str">
            <v>370304197009170311</v>
          </cell>
          <cell r="C282" t="str">
            <v>城东街道</v>
          </cell>
          <cell r="D282" t="str">
            <v>大街社区</v>
          </cell>
          <cell r="E282" t="str">
            <v>宋爱君</v>
          </cell>
          <cell r="F282" t="str">
            <v>370304197009170311</v>
          </cell>
        </row>
        <row r="282">
          <cell r="H282" t="str">
            <v>37030419******0311</v>
          </cell>
          <cell r="I282" t="str">
            <v>新城镇岗位</v>
          </cell>
        </row>
        <row r="282">
          <cell r="K282">
            <v>2210</v>
          </cell>
          <cell r="L282">
            <v>463.91</v>
          </cell>
          <cell r="M282">
            <v>1746.09</v>
          </cell>
          <cell r="N282">
            <v>23</v>
          </cell>
          <cell r="O282">
            <v>23</v>
          </cell>
          <cell r="P282">
            <v>0</v>
          </cell>
          <cell r="Q282">
            <v>23</v>
          </cell>
          <cell r="R282">
            <v>96.1</v>
          </cell>
          <cell r="S282">
            <v>0</v>
          </cell>
          <cell r="T282">
            <v>1746.09</v>
          </cell>
        </row>
        <row r="283">
          <cell r="A283">
            <v>280</v>
          </cell>
          <cell r="B283" t="str">
            <v>370304199906100021</v>
          </cell>
          <cell r="C283" t="str">
            <v>城东街道</v>
          </cell>
          <cell r="D283" t="str">
            <v>城中社区</v>
          </cell>
          <cell r="E283" t="str">
            <v>蒋蓉蓉</v>
          </cell>
          <cell r="F283" t="str">
            <v>370304199906100021</v>
          </cell>
        </row>
        <row r="283">
          <cell r="H283" t="str">
            <v>37030419******0021</v>
          </cell>
          <cell r="I283" t="str">
            <v>新城镇岗位</v>
          </cell>
        </row>
        <row r="283">
          <cell r="K283">
            <v>2210</v>
          </cell>
          <cell r="L283">
            <v>463.91</v>
          </cell>
          <cell r="M283">
            <v>1746.09</v>
          </cell>
          <cell r="N283">
            <v>23</v>
          </cell>
          <cell r="O283">
            <v>23</v>
          </cell>
          <cell r="P283">
            <v>0</v>
          </cell>
          <cell r="Q283">
            <v>23</v>
          </cell>
          <cell r="R283">
            <v>96.1</v>
          </cell>
          <cell r="S283">
            <v>0</v>
          </cell>
          <cell r="T283">
            <v>1746.09</v>
          </cell>
        </row>
        <row r="284">
          <cell r="A284">
            <v>281</v>
          </cell>
          <cell r="B284" t="str">
            <v>370304197306135811</v>
          </cell>
          <cell r="C284" t="str">
            <v>池上镇</v>
          </cell>
          <cell r="D284" t="str">
            <v>东池村</v>
          </cell>
          <cell r="E284" t="str">
            <v>赵进</v>
          </cell>
          <cell r="F284" t="str">
            <v>370304197306135811</v>
          </cell>
        </row>
        <row r="284">
          <cell r="H284" t="str">
            <v>37030419******5811</v>
          </cell>
          <cell r="I284" t="str">
            <v>新城镇岗位</v>
          </cell>
        </row>
        <row r="284">
          <cell r="K284">
            <v>2210</v>
          </cell>
          <cell r="L284">
            <v>463.91</v>
          </cell>
          <cell r="M284">
            <v>1746.09</v>
          </cell>
          <cell r="N284">
            <v>23</v>
          </cell>
          <cell r="O284">
            <v>23</v>
          </cell>
          <cell r="P284">
            <v>0</v>
          </cell>
          <cell r="Q284">
            <v>23</v>
          </cell>
          <cell r="R284">
            <v>96.1</v>
          </cell>
          <cell r="S284">
            <v>0</v>
          </cell>
          <cell r="T284">
            <v>1746.09</v>
          </cell>
        </row>
        <row r="285">
          <cell r="A285">
            <v>282</v>
          </cell>
          <cell r="B285" t="str">
            <v>370304198206294422</v>
          </cell>
          <cell r="C285" t="str">
            <v>池上镇</v>
          </cell>
          <cell r="D285" t="str">
            <v>东池村</v>
          </cell>
          <cell r="E285" t="str">
            <v>吕磊</v>
          </cell>
          <cell r="F285" t="str">
            <v>370304198206294422</v>
          </cell>
        </row>
        <row r="285">
          <cell r="H285" t="str">
            <v>37030419******4422</v>
          </cell>
          <cell r="I285" t="str">
            <v>新城镇岗位</v>
          </cell>
        </row>
        <row r="285">
          <cell r="K285">
            <v>2210</v>
          </cell>
          <cell r="L285">
            <v>463.91</v>
          </cell>
          <cell r="M285">
            <v>1746.09</v>
          </cell>
          <cell r="N285">
            <v>23</v>
          </cell>
          <cell r="O285">
            <v>23</v>
          </cell>
          <cell r="P285">
            <v>0</v>
          </cell>
          <cell r="Q285">
            <v>23</v>
          </cell>
          <cell r="R285">
            <v>96.1</v>
          </cell>
          <cell r="S285">
            <v>0</v>
          </cell>
          <cell r="T285">
            <v>1746.09</v>
          </cell>
        </row>
        <row r="286">
          <cell r="A286">
            <v>283</v>
          </cell>
          <cell r="B286" t="str">
            <v>370304197006175811</v>
          </cell>
          <cell r="C286" t="str">
            <v>池上镇</v>
          </cell>
          <cell r="D286" t="str">
            <v>西陈疃村</v>
          </cell>
          <cell r="E286" t="str">
            <v>王礼成</v>
          </cell>
          <cell r="F286" t="str">
            <v>370304197006175811</v>
          </cell>
        </row>
        <row r="286">
          <cell r="H286" t="str">
            <v>37030419******5811</v>
          </cell>
          <cell r="I286" t="str">
            <v>新城镇岗位</v>
          </cell>
        </row>
        <row r="286">
          <cell r="K286">
            <v>2210</v>
          </cell>
          <cell r="L286">
            <v>463.91</v>
          </cell>
          <cell r="M286">
            <v>1746.09</v>
          </cell>
          <cell r="N286">
            <v>23</v>
          </cell>
          <cell r="O286">
            <v>23</v>
          </cell>
          <cell r="P286">
            <v>0</v>
          </cell>
          <cell r="Q286">
            <v>23</v>
          </cell>
          <cell r="R286">
            <v>96.1</v>
          </cell>
          <cell r="S286">
            <v>0</v>
          </cell>
          <cell r="T286">
            <v>1746.09</v>
          </cell>
        </row>
        <row r="287">
          <cell r="A287">
            <v>284</v>
          </cell>
          <cell r="B287" t="str">
            <v>370304197508135836</v>
          </cell>
          <cell r="C287" t="str">
            <v>池上镇</v>
          </cell>
          <cell r="D287" t="str">
            <v>西陈疃村</v>
          </cell>
          <cell r="E287" t="str">
            <v>孟清泉</v>
          </cell>
          <cell r="F287" t="str">
            <v>370304197508135836</v>
          </cell>
        </row>
        <row r="287">
          <cell r="H287" t="str">
            <v>37030419******5836</v>
          </cell>
          <cell r="I287" t="str">
            <v>新城镇岗位</v>
          </cell>
        </row>
        <row r="287">
          <cell r="K287">
            <v>2210</v>
          </cell>
          <cell r="L287">
            <v>463.91</v>
          </cell>
          <cell r="M287">
            <v>1746.09</v>
          </cell>
          <cell r="N287">
            <v>23</v>
          </cell>
          <cell r="O287">
            <v>23</v>
          </cell>
          <cell r="P287">
            <v>0</v>
          </cell>
          <cell r="Q287">
            <v>23</v>
          </cell>
          <cell r="R287">
            <v>96.1</v>
          </cell>
          <cell r="S287">
            <v>0</v>
          </cell>
          <cell r="T287">
            <v>1746.09</v>
          </cell>
        </row>
        <row r="288">
          <cell r="A288">
            <v>285</v>
          </cell>
          <cell r="B288" t="str">
            <v>371202198204142647</v>
          </cell>
          <cell r="C288" t="str">
            <v>石马镇</v>
          </cell>
          <cell r="D288" t="str">
            <v>桥东村</v>
          </cell>
          <cell r="E288" t="str">
            <v>焦海丽</v>
          </cell>
          <cell r="F288" t="str">
            <v>371202198204142647</v>
          </cell>
        </row>
        <row r="288">
          <cell r="H288" t="str">
            <v>37120219******2647</v>
          </cell>
          <cell r="I288" t="str">
            <v>新城镇岗位</v>
          </cell>
        </row>
        <row r="288">
          <cell r="K288">
            <v>2210</v>
          </cell>
          <cell r="L288">
            <v>463.91</v>
          </cell>
          <cell r="M288">
            <v>1746.09</v>
          </cell>
          <cell r="N288">
            <v>23</v>
          </cell>
          <cell r="O288">
            <v>23</v>
          </cell>
          <cell r="P288">
            <v>0</v>
          </cell>
          <cell r="Q288">
            <v>23</v>
          </cell>
          <cell r="R288">
            <v>96.1</v>
          </cell>
          <cell r="S288">
            <v>0</v>
          </cell>
          <cell r="T288">
            <v>1746.09</v>
          </cell>
        </row>
        <row r="289">
          <cell r="A289">
            <v>286</v>
          </cell>
          <cell r="B289" t="str">
            <v>370304196802214418</v>
          </cell>
          <cell r="C289" t="str">
            <v>石马镇</v>
          </cell>
          <cell r="D289" t="str">
            <v>桥东村</v>
          </cell>
          <cell r="E289" t="str">
            <v>阎西贡</v>
          </cell>
          <cell r="F289" t="str">
            <v>370304196802214418</v>
          </cell>
        </row>
        <row r="289">
          <cell r="H289" t="str">
            <v>37030419******4418</v>
          </cell>
          <cell r="I289" t="str">
            <v>新城镇岗位</v>
          </cell>
        </row>
        <row r="289">
          <cell r="K289">
            <v>2210</v>
          </cell>
          <cell r="L289">
            <v>463.91</v>
          </cell>
          <cell r="M289">
            <v>1746.09</v>
          </cell>
          <cell r="N289">
            <v>23</v>
          </cell>
          <cell r="O289">
            <v>23</v>
          </cell>
          <cell r="P289">
            <v>0</v>
          </cell>
          <cell r="Q289">
            <v>23</v>
          </cell>
          <cell r="R289">
            <v>96.1</v>
          </cell>
          <cell r="S289">
            <v>0</v>
          </cell>
          <cell r="T289">
            <v>1746.09</v>
          </cell>
        </row>
        <row r="290">
          <cell r="A290">
            <v>287</v>
          </cell>
          <cell r="B290" t="str">
            <v>370304198203124727</v>
          </cell>
          <cell r="C290" t="str">
            <v>石马镇</v>
          </cell>
          <cell r="D290" t="str">
            <v>桥东村</v>
          </cell>
          <cell r="E290" t="str">
            <v>尹艳芳</v>
          </cell>
          <cell r="F290" t="str">
            <v>370304198203124727</v>
          </cell>
        </row>
        <row r="290">
          <cell r="H290" t="str">
            <v>37030419******4727</v>
          </cell>
          <cell r="I290" t="str">
            <v>新城镇岗位</v>
          </cell>
        </row>
        <row r="290">
          <cell r="K290">
            <v>2210</v>
          </cell>
          <cell r="L290">
            <v>463.91</v>
          </cell>
          <cell r="M290">
            <v>1746.09</v>
          </cell>
          <cell r="N290">
            <v>23</v>
          </cell>
          <cell r="O290">
            <v>23</v>
          </cell>
          <cell r="P290">
            <v>0</v>
          </cell>
          <cell r="Q290">
            <v>23</v>
          </cell>
          <cell r="R290">
            <v>96.1</v>
          </cell>
          <cell r="S290">
            <v>0</v>
          </cell>
          <cell r="T290">
            <v>1746.09</v>
          </cell>
        </row>
        <row r="291">
          <cell r="A291">
            <v>288</v>
          </cell>
          <cell r="B291" t="str">
            <v>370304197001134412</v>
          </cell>
          <cell r="C291" t="str">
            <v>石马镇</v>
          </cell>
          <cell r="D291" t="str">
            <v>桥东村</v>
          </cell>
          <cell r="E291" t="str">
            <v>孙登玲</v>
          </cell>
          <cell r="F291" t="str">
            <v>370304197001134412</v>
          </cell>
        </row>
        <row r="291">
          <cell r="H291" t="str">
            <v>37030419******4412</v>
          </cell>
          <cell r="I291" t="str">
            <v>新城镇岗位</v>
          </cell>
        </row>
        <row r="291">
          <cell r="K291">
            <v>2210</v>
          </cell>
          <cell r="L291">
            <v>463.91</v>
          </cell>
          <cell r="M291">
            <v>1746.09</v>
          </cell>
          <cell r="N291">
            <v>23</v>
          </cell>
          <cell r="O291">
            <v>23</v>
          </cell>
          <cell r="P291">
            <v>0</v>
          </cell>
          <cell r="Q291">
            <v>23</v>
          </cell>
          <cell r="R291">
            <v>96.1</v>
          </cell>
          <cell r="S291">
            <v>0</v>
          </cell>
          <cell r="T291">
            <v>1746.09</v>
          </cell>
        </row>
        <row r="292">
          <cell r="A292">
            <v>289</v>
          </cell>
          <cell r="B292" t="str">
            <v>370304198309164428</v>
          </cell>
          <cell r="C292" t="str">
            <v>石马镇</v>
          </cell>
          <cell r="D292" t="str">
            <v>芦家台</v>
          </cell>
          <cell r="E292" t="str">
            <v>张春香</v>
          </cell>
          <cell r="F292" t="str">
            <v>370304198309164428</v>
          </cell>
        </row>
        <row r="292">
          <cell r="H292" t="str">
            <v>37030419******4428</v>
          </cell>
          <cell r="I292" t="str">
            <v>新城镇岗位</v>
          </cell>
        </row>
        <row r="292">
          <cell r="K292">
            <v>2210</v>
          </cell>
          <cell r="L292">
            <v>463.91</v>
          </cell>
          <cell r="M292">
            <v>1746.09</v>
          </cell>
          <cell r="N292">
            <v>23</v>
          </cell>
          <cell r="O292">
            <v>23</v>
          </cell>
          <cell r="P292">
            <v>0</v>
          </cell>
          <cell r="Q292">
            <v>23</v>
          </cell>
          <cell r="R292">
            <v>96.1</v>
          </cell>
          <cell r="S292">
            <v>0</v>
          </cell>
          <cell r="T292">
            <v>1746.09</v>
          </cell>
        </row>
        <row r="293">
          <cell r="A293">
            <v>290</v>
          </cell>
          <cell r="B293" t="str">
            <v>370304196901294417</v>
          </cell>
          <cell r="C293" t="str">
            <v>石马镇</v>
          </cell>
          <cell r="D293" t="str">
            <v>芦家台</v>
          </cell>
          <cell r="E293" t="str">
            <v>张京利</v>
          </cell>
          <cell r="F293" t="str">
            <v>370304196901294417</v>
          </cell>
        </row>
        <row r="293">
          <cell r="H293" t="str">
            <v>37030419******4417</v>
          </cell>
          <cell r="I293" t="str">
            <v>新城镇岗位</v>
          </cell>
        </row>
        <row r="293">
          <cell r="K293">
            <v>2210</v>
          </cell>
          <cell r="L293">
            <v>463.91</v>
          </cell>
          <cell r="M293">
            <v>1746.09</v>
          </cell>
          <cell r="N293">
            <v>23</v>
          </cell>
          <cell r="O293">
            <v>23</v>
          </cell>
          <cell r="P293">
            <v>0</v>
          </cell>
          <cell r="Q293">
            <v>23</v>
          </cell>
          <cell r="R293">
            <v>96.1</v>
          </cell>
          <cell r="S293">
            <v>0</v>
          </cell>
          <cell r="T293">
            <v>1746.09</v>
          </cell>
        </row>
        <row r="294">
          <cell r="A294">
            <v>291</v>
          </cell>
          <cell r="B294" t="str">
            <v>370304196703214439</v>
          </cell>
          <cell r="C294" t="str">
            <v>石马镇</v>
          </cell>
          <cell r="D294" t="str">
            <v>芦家台</v>
          </cell>
          <cell r="E294" t="str">
            <v>田复军</v>
          </cell>
          <cell r="F294" t="str">
            <v>370304196703214439</v>
          </cell>
        </row>
        <row r="294">
          <cell r="H294" t="str">
            <v>37030419******4439</v>
          </cell>
          <cell r="I294" t="str">
            <v>新城镇岗位</v>
          </cell>
        </row>
        <row r="294">
          <cell r="K294">
            <v>2210</v>
          </cell>
          <cell r="L294">
            <v>463.91</v>
          </cell>
          <cell r="M294">
            <v>1746.09</v>
          </cell>
          <cell r="N294">
            <v>23</v>
          </cell>
          <cell r="O294">
            <v>23</v>
          </cell>
          <cell r="P294">
            <v>0</v>
          </cell>
          <cell r="Q294">
            <v>23</v>
          </cell>
          <cell r="R294">
            <v>96.1</v>
          </cell>
          <cell r="S294">
            <v>0</v>
          </cell>
          <cell r="T294">
            <v>1746.09</v>
          </cell>
        </row>
        <row r="295">
          <cell r="A295">
            <v>292</v>
          </cell>
          <cell r="B295" t="str">
            <v>370304197802074421</v>
          </cell>
          <cell r="C295" t="str">
            <v>石马镇</v>
          </cell>
          <cell r="D295" t="str">
            <v>东石村</v>
          </cell>
          <cell r="E295" t="str">
            <v>李金华</v>
          </cell>
          <cell r="F295" t="str">
            <v>370304197802074421</v>
          </cell>
        </row>
        <row r="295">
          <cell r="H295" t="str">
            <v>37030419******4421</v>
          </cell>
          <cell r="I295" t="str">
            <v>新城镇岗位</v>
          </cell>
        </row>
        <row r="295">
          <cell r="K295">
            <v>2210</v>
          </cell>
          <cell r="L295">
            <v>463.91</v>
          </cell>
          <cell r="M295">
            <v>1746.09</v>
          </cell>
          <cell r="N295">
            <v>23</v>
          </cell>
          <cell r="O295">
            <v>23</v>
          </cell>
          <cell r="P295">
            <v>0</v>
          </cell>
          <cell r="Q295">
            <v>23</v>
          </cell>
          <cell r="R295">
            <v>96.1</v>
          </cell>
          <cell r="S295">
            <v>0</v>
          </cell>
          <cell r="T295">
            <v>1746.09</v>
          </cell>
        </row>
        <row r="296">
          <cell r="A296">
            <v>293</v>
          </cell>
          <cell r="B296" t="str">
            <v>370304198501024484</v>
          </cell>
          <cell r="C296" t="str">
            <v>石马镇</v>
          </cell>
          <cell r="D296" t="str">
            <v>东石村</v>
          </cell>
          <cell r="E296" t="str">
            <v>刘小明</v>
          </cell>
          <cell r="F296" t="str">
            <v>370304198501024484</v>
          </cell>
        </row>
        <row r="296">
          <cell r="H296" t="str">
            <v>37030419******4484</v>
          </cell>
          <cell r="I296" t="str">
            <v>新城镇岗位</v>
          </cell>
        </row>
        <row r="296">
          <cell r="K296">
            <v>2210</v>
          </cell>
          <cell r="L296">
            <v>463.91</v>
          </cell>
          <cell r="M296">
            <v>1746.09</v>
          </cell>
          <cell r="N296">
            <v>23</v>
          </cell>
          <cell r="O296">
            <v>23</v>
          </cell>
          <cell r="P296">
            <v>0</v>
          </cell>
          <cell r="Q296">
            <v>23</v>
          </cell>
          <cell r="R296">
            <v>96.1</v>
          </cell>
          <cell r="S296">
            <v>0</v>
          </cell>
          <cell r="T296">
            <v>1746.09</v>
          </cell>
        </row>
        <row r="297">
          <cell r="A297">
            <v>294</v>
          </cell>
          <cell r="B297" t="str">
            <v>370304198001134724</v>
          </cell>
          <cell r="C297" t="str">
            <v>石马镇</v>
          </cell>
          <cell r="D297" t="str">
            <v>蛟龙村</v>
          </cell>
          <cell r="E297" t="str">
            <v>魏淑红</v>
          </cell>
          <cell r="F297" t="str">
            <v>370304198001134724</v>
          </cell>
        </row>
        <row r="297">
          <cell r="H297" t="str">
            <v>37030419******4724</v>
          </cell>
          <cell r="I297" t="str">
            <v>新城镇岗位</v>
          </cell>
        </row>
        <row r="297">
          <cell r="K297">
            <v>2210</v>
          </cell>
          <cell r="L297">
            <v>463.91</v>
          </cell>
          <cell r="M297">
            <v>1746.09</v>
          </cell>
          <cell r="N297">
            <v>23</v>
          </cell>
          <cell r="O297">
            <v>23</v>
          </cell>
          <cell r="P297">
            <v>0</v>
          </cell>
          <cell r="Q297">
            <v>23</v>
          </cell>
          <cell r="R297">
            <v>96.1</v>
          </cell>
          <cell r="S297">
            <v>0</v>
          </cell>
          <cell r="T297">
            <v>1746.09</v>
          </cell>
        </row>
        <row r="298">
          <cell r="A298">
            <v>295</v>
          </cell>
          <cell r="B298" t="str">
            <v>370304196705084412</v>
          </cell>
          <cell r="C298" t="str">
            <v>石马镇</v>
          </cell>
          <cell r="D298" t="str">
            <v>中石村</v>
          </cell>
          <cell r="E298" t="str">
            <v>谢元春</v>
          </cell>
          <cell r="F298" t="str">
            <v>370304196705084412</v>
          </cell>
        </row>
        <row r="298">
          <cell r="H298" t="str">
            <v>37030419******4412</v>
          </cell>
          <cell r="I298" t="str">
            <v>新城镇岗位</v>
          </cell>
        </row>
        <row r="298">
          <cell r="K298">
            <v>2210</v>
          </cell>
          <cell r="L298">
            <v>463.91</v>
          </cell>
          <cell r="M298">
            <v>1746.09</v>
          </cell>
          <cell r="N298">
            <v>23</v>
          </cell>
          <cell r="O298">
            <v>23</v>
          </cell>
          <cell r="P298">
            <v>0</v>
          </cell>
          <cell r="Q298">
            <v>23</v>
          </cell>
          <cell r="R298">
            <v>96.1</v>
          </cell>
          <cell r="S298">
            <v>0</v>
          </cell>
          <cell r="T298">
            <v>1746.09</v>
          </cell>
        </row>
        <row r="299">
          <cell r="A299">
            <v>296</v>
          </cell>
          <cell r="B299" t="str">
            <v>370304197707254424</v>
          </cell>
          <cell r="C299" t="str">
            <v>石马镇</v>
          </cell>
          <cell r="D299" t="str">
            <v>中石村</v>
          </cell>
          <cell r="E299" t="str">
            <v>谢艾红</v>
          </cell>
          <cell r="F299" t="str">
            <v>370304197707254424</v>
          </cell>
        </row>
        <row r="299">
          <cell r="H299" t="str">
            <v>37030419******4424</v>
          </cell>
          <cell r="I299" t="str">
            <v>新城镇岗位</v>
          </cell>
        </row>
        <row r="299">
          <cell r="K299">
            <v>2210</v>
          </cell>
          <cell r="L299">
            <v>463.91</v>
          </cell>
          <cell r="M299">
            <v>1746.09</v>
          </cell>
          <cell r="N299">
            <v>23</v>
          </cell>
          <cell r="O299">
            <v>23</v>
          </cell>
          <cell r="P299">
            <v>0</v>
          </cell>
          <cell r="Q299">
            <v>23</v>
          </cell>
          <cell r="R299">
            <v>96.1</v>
          </cell>
          <cell r="S299">
            <v>0</v>
          </cell>
          <cell r="T299">
            <v>1746.09</v>
          </cell>
        </row>
        <row r="300">
          <cell r="A300">
            <v>297</v>
          </cell>
          <cell r="B300" t="str">
            <v>370304196809204415</v>
          </cell>
          <cell r="C300" t="str">
            <v>石马镇</v>
          </cell>
          <cell r="D300" t="str">
            <v>中石村</v>
          </cell>
          <cell r="E300" t="str">
            <v>谢宜文</v>
          </cell>
          <cell r="F300" t="str">
            <v>370304196809204415</v>
          </cell>
        </row>
        <row r="300">
          <cell r="H300" t="str">
            <v>37030419******4415</v>
          </cell>
          <cell r="I300" t="str">
            <v>新城镇岗位</v>
          </cell>
        </row>
        <row r="300">
          <cell r="K300">
            <v>2210</v>
          </cell>
          <cell r="L300">
            <v>463.91</v>
          </cell>
          <cell r="M300">
            <v>1746.09</v>
          </cell>
          <cell r="N300">
            <v>23</v>
          </cell>
          <cell r="O300">
            <v>23</v>
          </cell>
          <cell r="P300">
            <v>0</v>
          </cell>
          <cell r="Q300">
            <v>23</v>
          </cell>
          <cell r="R300">
            <v>96.1</v>
          </cell>
          <cell r="S300">
            <v>0</v>
          </cell>
          <cell r="T300">
            <v>1746.09</v>
          </cell>
        </row>
        <row r="301">
          <cell r="A301">
            <v>298</v>
          </cell>
          <cell r="B301" t="str">
            <v>370304198012194423</v>
          </cell>
          <cell r="C301" t="str">
            <v>石马镇</v>
          </cell>
          <cell r="D301" t="str">
            <v>中石村</v>
          </cell>
          <cell r="E301" t="str">
            <v>于俊丽</v>
          </cell>
          <cell r="F301" t="str">
            <v>370304198012194423</v>
          </cell>
        </row>
        <row r="301">
          <cell r="H301" t="str">
            <v>37030419******4423</v>
          </cell>
          <cell r="I301" t="str">
            <v>新城镇岗位</v>
          </cell>
        </row>
        <row r="301">
          <cell r="K301">
            <v>2210</v>
          </cell>
          <cell r="L301">
            <v>463.91</v>
          </cell>
          <cell r="M301">
            <v>1746.09</v>
          </cell>
          <cell r="N301">
            <v>23</v>
          </cell>
          <cell r="O301">
            <v>23</v>
          </cell>
          <cell r="P301">
            <v>0</v>
          </cell>
          <cell r="Q301">
            <v>23</v>
          </cell>
          <cell r="R301">
            <v>96.1</v>
          </cell>
          <cell r="S301">
            <v>0</v>
          </cell>
          <cell r="T301">
            <v>1746.09</v>
          </cell>
        </row>
        <row r="302">
          <cell r="A302">
            <v>299</v>
          </cell>
          <cell r="B302" t="str">
            <v>370304197101084432</v>
          </cell>
          <cell r="C302" t="str">
            <v>石马镇</v>
          </cell>
          <cell r="D302" t="str">
            <v>桥东村</v>
          </cell>
          <cell r="E302" t="str">
            <v>孙波</v>
          </cell>
          <cell r="F302" t="str">
            <v>370304197101084432</v>
          </cell>
        </row>
        <row r="302">
          <cell r="H302" t="str">
            <v>37030419******4432</v>
          </cell>
          <cell r="I302" t="str">
            <v>新城镇岗位</v>
          </cell>
        </row>
        <row r="302">
          <cell r="K302">
            <v>2210</v>
          </cell>
          <cell r="L302">
            <v>463.91</v>
          </cell>
          <cell r="M302">
            <v>1746.09</v>
          </cell>
          <cell r="N302">
            <v>23</v>
          </cell>
          <cell r="O302">
            <v>23</v>
          </cell>
          <cell r="P302">
            <v>0</v>
          </cell>
          <cell r="Q302">
            <v>23</v>
          </cell>
          <cell r="R302">
            <v>96.1</v>
          </cell>
          <cell r="S302">
            <v>0</v>
          </cell>
          <cell r="T302">
            <v>1746.09</v>
          </cell>
        </row>
        <row r="303">
          <cell r="A303">
            <v>300</v>
          </cell>
          <cell r="B303" t="str">
            <v>370304196706284416</v>
          </cell>
          <cell r="C303" t="str">
            <v>石马镇</v>
          </cell>
          <cell r="D303" t="str">
            <v>桥东村</v>
          </cell>
          <cell r="E303" t="str">
            <v>孙建雷</v>
          </cell>
          <cell r="F303" t="str">
            <v>370304196706284416</v>
          </cell>
        </row>
        <row r="303">
          <cell r="H303" t="str">
            <v>37030419******4416</v>
          </cell>
          <cell r="I303" t="str">
            <v>新城镇岗位</v>
          </cell>
        </row>
        <row r="303">
          <cell r="K303">
            <v>2210</v>
          </cell>
          <cell r="L303">
            <v>463.91</v>
          </cell>
          <cell r="M303">
            <v>1746.09</v>
          </cell>
          <cell r="N303">
            <v>23</v>
          </cell>
          <cell r="O303">
            <v>23</v>
          </cell>
          <cell r="P303">
            <v>0</v>
          </cell>
          <cell r="Q303">
            <v>23</v>
          </cell>
          <cell r="R303">
            <v>96.1</v>
          </cell>
          <cell r="S303">
            <v>0</v>
          </cell>
          <cell r="T303">
            <v>1746.09</v>
          </cell>
        </row>
        <row r="304">
          <cell r="A304">
            <v>301</v>
          </cell>
          <cell r="B304" t="str">
            <v>370304196905074411</v>
          </cell>
          <cell r="C304" t="str">
            <v>石马镇</v>
          </cell>
          <cell r="D304" t="str">
            <v>中石村</v>
          </cell>
          <cell r="E304" t="str">
            <v>王全红</v>
          </cell>
          <cell r="F304" t="str">
            <v>370304196905074411</v>
          </cell>
        </row>
        <row r="304">
          <cell r="H304" t="str">
            <v>37030419******4411</v>
          </cell>
          <cell r="I304" t="str">
            <v>新城镇岗位</v>
          </cell>
        </row>
        <row r="304">
          <cell r="K304">
            <v>2210</v>
          </cell>
          <cell r="L304">
            <v>463.91</v>
          </cell>
          <cell r="M304">
            <v>1746.09</v>
          </cell>
          <cell r="N304">
            <v>23</v>
          </cell>
          <cell r="O304">
            <v>23</v>
          </cell>
          <cell r="P304">
            <v>0</v>
          </cell>
          <cell r="Q304">
            <v>23</v>
          </cell>
          <cell r="R304">
            <v>96.1</v>
          </cell>
          <cell r="S304">
            <v>0</v>
          </cell>
          <cell r="T304">
            <v>1746.09</v>
          </cell>
        </row>
        <row r="306">
          <cell r="K306">
            <v>665210</v>
          </cell>
          <cell r="L306">
            <v>139636.910000001</v>
          </cell>
          <cell r="M306">
            <v>525573.089999999</v>
          </cell>
        </row>
        <row r="306">
          <cell r="S306">
            <v>2421.66</v>
          </cell>
          <cell r="T306">
            <v>523151.429999999</v>
          </cell>
        </row>
        <row r="307">
          <cell r="A307" t="str">
            <v>审批人：陈立杰                                            审核人：孙燕                                                 制表人：高聪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考勤汇总表"/>
      <sheetName val="月在岗人员（原表）"/>
      <sheetName val="打印"/>
      <sheetName val="人社报财政版"/>
      <sheetName val="公示表"/>
      <sheetName val="三类人员汇总表"/>
      <sheetName val="三类人员汇总表 (局长签字)"/>
      <sheetName val="脱贫"/>
      <sheetName val="脱贫 (正反面 局长签字)"/>
      <sheetName val="脱贫人员汇总表"/>
      <sheetName val="其他符合人员"/>
      <sheetName val="其他符合人员 (正反面 局长签字)"/>
      <sheetName val="其他符合人员汇总表"/>
      <sheetName val="脱享和监测对象(20231110更新名单)"/>
      <sheetName val="工作内容"/>
      <sheetName val="减员表"/>
      <sheetName val="Sheet3"/>
    </sheetNames>
    <sheetDataSet>
      <sheetData sheetId="0"/>
      <sheetData sheetId="1">
        <row r="1">
          <cell r="A1" t="str">
            <v>2025年（12）月博山区乡村公益性岗位补贴明细表</v>
          </cell>
        </row>
        <row r="2">
          <cell r="A2" t="str">
            <v>序号</v>
          </cell>
          <cell r="B2" t="str">
            <v>镇（街道）</v>
          </cell>
          <cell r="C2" t="str">
            <v>村</v>
          </cell>
          <cell r="D2" t="str">
            <v>姓名</v>
          </cell>
        </row>
        <row r="3">
          <cell r="A3">
            <v>1</v>
          </cell>
          <cell r="B3" t="str">
            <v>山头街道</v>
          </cell>
          <cell r="C3" t="str">
            <v>马公祠村</v>
          </cell>
          <cell r="D3" t="str">
            <v>李世来</v>
          </cell>
        </row>
        <row r="4">
          <cell r="A4">
            <v>2</v>
          </cell>
          <cell r="B4" t="str">
            <v>山头街道</v>
          </cell>
          <cell r="C4" t="str">
            <v>马公祠村</v>
          </cell>
          <cell r="D4" t="str">
            <v>李香玲</v>
          </cell>
        </row>
        <row r="5">
          <cell r="A5">
            <v>3</v>
          </cell>
          <cell r="B5" t="str">
            <v>山头街道</v>
          </cell>
          <cell r="C5" t="str">
            <v>马公祠村</v>
          </cell>
          <cell r="D5" t="str">
            <v>王桂云</v>
          </cell>
        </row>
        <row r="6">
          <cell r="A6">
            <v>4</v>
          </cell>
          <cell r="B6" t="str">
            <v>山头街道</v>
          </cell>
          <cell r="C6" t="str">
            <v>马公祠村</v>
          </cell>
          <cell r="D6" t="str">
            <v>李玉春</v>
          </cell>
        </row>
        <row r="7">
          <cell r="A7">
            <v>5</v>
          </cell>
          <cell r="B7" t="str">
            <v>山头街道</v>
          </cell>
          <cell r="C7" t="str">
            <v>马公祠村</v>
          </cell>
          <cell r="D7" t="str">
            <v>马玉英</v>
          </cell>
        </row>
        <row r="8">
          <cell r="A8">
            <v>6</v>
          </cell>
          <cell r="B8" t="str">
            <v>山头街道</v>
          </cell>
          <cell r="C8" t="str">
            <v>马公祠村</v>
          </cell>
          <cell r="D8" t="str">
            <v>刘新英</v>
          </cell>
        </row>
        <row r="9">
          <cell r="A9">
            <v>7</v>
          </cell>
          <cell r="B9" t="str">
            <v>博山镇</v>
          </cell>
          <cell r="C9" t="str">
            <v>下瓦泉村</v>
          </cell>
          <cell r="D9" t="str">
            <v>王勤会</v>
          </cell>
        </row>
        <row r="10">
          <cell r="A10">
            <v>8</v>
          </cell>
          <cell r="B10" t="str">
            <v>博山镇</v>
          </cell>
          <cell r="C10" t="str">
            <v>下瓦泉村</v>
          </cell>
          <cell r="D10" t="str">
            <v>熊九莲</v>
          </cell>
        </row>
        <row r="11">
          <cell r="A11">
            <v>9</v>
          </cell>
          <cell r="B11" t="str">
            <v>博山镇</v>
          </cell>
          <cell r="C11" t="str">
            <v>下瓦泉村</v>
          </cell>
          <cell r="D11" t="str">
            <v>翟丕怀</v>
          </cell>
        </row>
        <row r="12">
          <cell r="A12">
            <v>10</v>
          </cell>
          <cell r="B12" t="str">
            <v>博山镇</v>
          </cell>
          <cell r="C12" t="str">
            <v>郭庄东村</v>
          </cell>
          <cell r="D12" t="str">
            <v>韩克圣</v>
          </cell>
        </row>
        <row r="13">
          <cell r="A13">
            <v>11</v>
          </cell>
          <cell r="B13" t="str">
            <v>博山镇</v>
          </cell>
          <cell r="C13" t="str">
            <v>郭庄东村</v>
          </cell>
          <cell r="D13" t="str">
            <v>张玉珍</v>
          </cell>
        </row>
        <row r="14">
          <cell r="A14">
            <v>12</v>
          </cell>
          <cell r="B14" t="str">
            <v>博山镇</v>
          </cell>
          <cell r="C14" t="str">
            <v>郭庄东村</v>
          </cell>
          <cell r="D14" t="str">
            <v>王永文</v>
          </cell>
        </row>
        <row r="15">
          <cell r="A15">
            <v>13</v>
          </cell>
          <cell r="B15" t="str">
            <v>博山镇</v>
          </cell>
          <cell r="C15" t="str">
            <v>郭庄东村</v>
          </cell>
          <cell r="D15" t="str">
            <v>田兴广</v>
          </cell>
        </row>
        <row r="16">
          <cell r="A16">
            <v>14</v>
          </cell>
          <cell r="B16" t="str">
            <v>博山镇</v>
          </cell>
          <cell r="C16" t="str">
            <v>郭庄东村</v>
          </cell>
          <cell r="D16" t="str">
            <v>李善清</v>
          </cell>
        </row>
        <row r="17">
          <cell r="A17">
            <v>15</v>
          </cell>
          <cell r="B17" t="str">
            <v>博山镇</v>
          </cell>
          <cell r="C17" t="str">
            <v>郭庄东村</v>
          </cell>
          <cell r="D17" t="str">
            <v>丁昌芹</v>
          </cell>
        </row>
        <row r="18">
          <cell r="A18">
            <v>16</v>
          </cell>
          <cell r="B18" t="str">
            <v>博山镇</v>
          </cell>
          <cell r="C18" t="str">
            <v>北博山村</v>
          </cell>
          <cell r="D18" t="str">
            <v>候玉英</v>
          </cell>
        </row>
        <row r="19">
          <cell r="A19">
            <v>17</v>
          </cell>
          <cell r="B19" t="str">
            <v>博山镇</v>
          </cell>
          <cell r="C19" t="str">
            <v>北博山村</v>
          </cell>
          <cell r="D19" t="str">
            <v>康宜美</v>
          </cell>
        </row>
        <row r="20">
          <cell r="A20">
            <v>18</v>
          </cell>
          <cell r="B20" t="str">
            <v>博山镇</v>
          </cell>
          <cell r="C20" t="str">
            <v>北博山村</v>
          </cell>
          <cell r="D20" t="str">
            <v>郑红艳</v>
          </cell>
        </row>
        <row r="21">
          <cell r="A21">
            <v>19</v>
          </cell>
          <cell r="B21" t="str">
            <v>博山镇</v>
          </cell>
          <cell r="C21" t="str">
            <v>北博山村</v>
          </cell>
          <cell r="D21" t="str">
            <v>赵福红</v>
          </cell>
        </row>
        <row r="22">
          <cell r="A22">
            <v>20</v>
          </cell>
          <cell r="B22" t="str">
            <v>博山镇</v>
          </cell>
          <cell r="C22" t="str">
            <v>石泉村</v>
          </cell>
          <cell r="D22" t="str">
            <v>夏炳凤</v>
          </cell>
        </row>
        <row r="23">
          <cell r="A23">
            <v>21</v>
          </cell>
          <cell r="B23" t="str">
            <v>博山镇</v>
          </cell>
          <cell r="C23" t="str">
            <v>郑家庄村</v>
          </cell>
          <cell r="D23" t="str">
            <v>任翠香</v>
          </cell>
        </row>
        <row r="24">
          <cell r="A24">
            <v>22</v>
          </cell>
          <cell r="B24" t="str">
            <v>博山镇</v>
          </cell>
          <cell r="C24" t="str">
            <v>邀兔村</v>
          </cell>
          <cell r="D24" t="str">
            <v>马登萍</v>
          </cell>
        </row>
        <row r="25">
          <cell r="A25">
            <v>23</v>
          </cell>
          <cell r="B25" t="str">
            <v>博山镇</v>
          </cell>
          <cell r="C25" t="str">
            <v>邀兔村</v>
          </cell>
          <cell r="D25" t="str">
            <v>杨新荣</v>
          </cell>
        </row>
        <row r="26">
          <cell r="A26">
            <v>24</v>
          </cell>
          <cell r="B26" t="str">
            <v>博山镇</v>
          </cell>
          <cell r="C26" t="str">
            <v>邀兔村</v>
          </cell>
          <cell r="D26" t="str">
            <v>翟亮</v>
          </cell>
        </row>
        <row r="27">
          <cell r="A27">
            <v>25</v>
          </cell>
          <cell r="B27" t="str">
            <v>博山镇</v>
          </cell>
          <cell r="C27" t="str">
            <v>郭庄西村</v>
          </cell>
          <cell r="D27" t="str">
            <v>张秀荣</v>
          </cell>
        </row>
        <row r="28">
          <cell r="A28">
            <v>26</v>
          </cell>
          <cell r="B28" t="str">
            <v>博山镇</v>
          </cell>
          <cell r="C28" t="str">
            <v>郭庄西村</v>
          </cell>
          <cell r="D28" t="str">
            <v>马登举</v>
          </cell>
        </row>
        <row r="29">
          <cell r="A29">
            <v>27</v>
          </cell>
          <cell r="B29" t="str">
            <v>博山镇</v>
          </cell>
          <cell r="C29" t="str">
            <v>下结村</v>
          </cell>
          <cell r="D29" t="str">
            <v>任东平</v>
          </cell>
        </row>
        <row r="30">
          <cell r="A30">
            <v>28</v>
          </cell>
          <cell r="B30" t="str">
            <v>博山镇</v>
          </cell>
          <cell r="C30" t="str">
            <v>朱家庄北村</v>
          </cell>
          <cell r="D30" t="str">
            <v>于恩新</v>
          </cell>
        </row>
        <row r="31">
          <cell r="A31">
            <v>29</v>
          </cell>
          <cell r="B31" t="str">
            <v>博山镇</v>
          </cell>
          <cell r="C31" t="str">
            <v>朱家庄北村</v>
          </cell>
          <cell r="D31" t="str">
            <v>丁慎博</v>
          </cell>
        </row>
        <row r="32">
          <cell r="A32">
            <v>30</v>
          </cell>
          <cell r="B32" t="str">
            <v>博山镇</v>
          </cell>
          <cell r="C32" t="str">
            <v>朱家庄北村</v>
          </cell>
          <cell r="D32" t="str">
            <v>丁吉锋</v>
          </cell>
        </row>
        <row r="33">
          <cell r="A33">
            <v>31</v>
          </cell>
          <cell r="B33" t="str">
            <v>博山镇</v>
          </cell>
          <cell r="C33" t="str">
            <v>中瓦泉村</v>
          </cell>
          <cell r="D33" t="str">
            <v>翟慎香</v>
          </cell>
        </row>
        <row r="34">
          <cell r="A34">
            <v>32</v>
          </cell>
          <cell r="B34" t="str">
            <v>博山镇</v>
          </cell>
          <cell r="C34" t="str">
            <v>张家台村</v>
          </cell>
          <cell r="D34" t="str">
            <v>房泉师</v>
          </cell>
        </row>
        <row r="35">
          <cell r="A35">
            <v>33</v>
          </cell>
          <cell r="B35" t="str">
            <v>博山镇</v>
          </cell>
          <cell r="C35" t="str">
            <v>张家台村</v>
          </cell>
          <cell r="D35" t="str">
            <v>尹久玲</v>
          </cell>
        </row>
        <row r="36">
          <cell r="A36">
            <v>34</v>
          </cell>
          <cell r="B36" t="str">
            <v>博山镇</v>
          </cell>
          <cell r="C36" t="str">
            <v>张家台村</v>
          </cell>
          <cell r="D36" t="str">
            <v>房新华</v>
          </cell>
        </row>
        <row r="37">
          <cell r="A37">
            <v>35</v>
          </cell>
          <cell r="B37" t="str">
            <v>博山镇</v>
          </cell>
          <cell r="C37" t="str">
            <v>刘家台村</v>
          </cell>
          <cell r="D37" t="str">
            <v>刘世红</v>
          </cell>
        </row>
        <row r="38">
          <cell r="A38">
            <v>36</v>
          </cell>
          <cell r="B38" t="str">
            <v>博山镇</v>
          </cell>
          <cell r="C38" t="str">
            <v>五福峪村</v>
          </cell>
          <cell r="D38" t="str">
            <v>王兆兰</v>
          </cell>
        </row>
        <row r="39">
          <cell r="A39">
            <v>37</v>
          </cell>
          <cell r="B39" t="str">
            <v>博山镇</v>
          </cell>
          <cell r="C39" t="str">
            <v>五福峪村</v>
          </cell>
          <cell r="D39" t="str">
            <v>张建云</v>
          </cell>
        </row>
        <row r="40">
          <cell r="A40">
            <v>38</v>
          </cell>
          <cell r="B40" t="str">
            <v>博山镇</v>
          </cell>
          <cell r="C40" t="str">
            <v>上瓦泉村</v>
          </cell>
          <cell r="D40" t="str">
            <v>刘世岗</v>
          </cell>
        </row>
        <row r="41">
          <cell r="A41">
            <v>39</v>
          </cell>
          <cell r="B41" t="str">
            <v>博山镇</v>
          </cell>
          <cell r="C41" t="str">
            <v>上瓦泉村</v>
          </cell>
          <cell r="D41" t="str">
            <v>王金艳</v>
          </cell>
        </row>
        <row r="42">
          <cell r="A42">
            <v>40</v>
          </cell>
          <cell r="B42" t="str">
            <v>博山镇</v>
          </cell>
          <cell r="C42" t="str">
            <v>洪山口村</v>
          </cell>
          <cell r="D42" t="str">
            <v>丁桂莲</v>
          </cell>
        </row>
        <row r="43">
          <cell r="A43">
            <v>41</v>
          </cell>
          <cell r="B43" t="str">
            <v>博山镇</v>
          </cell>
          <cell r="C43" t="str">
            <v>洪山口村</v>
          </cell>
          <cell r="D43" t="str">
            <v>白念爱</v>
          </cell>
        </row>
        <row r="44">
          <cell r="A44">
            <v>42</v>
          </cell>
          <cell r="B44" t="str">
            <v>博山镇</v>
          </cell>
          <cell r="C44" t="str">
            <v>洪山口村</v>
          </cell>
          <cell r="D44" t="str">
            <v>翟训厚</v>
          </cell>
        </row>
        <row r="45">
          <cell r="A45">
            <v>43</v>
          </cell>
          <cell r="B45" t="str">
            <v>博山镇</v>
          </cell>
          <cell r="C45" t="str">
            <v>洪山口村</v>
          </cell>
          <cell r="D45" t="str">
            <v>翟连德</v>
          </cell>
        </row>
        <row r="46">
          <cell r="A46">
            <v>44</v>
          </cell>
          <cell r="B46" t="str">
            <v>博山镇</v>
          </cell>
          <cell r="C46" t="str">
            <v>朱家庄西村</v>
          </cell>
          <cell r="D46" t="str">
            <v>丁翠兰</v>
          </cell>
        </row>
        <row r="47">
          <cell r="A47">
            <v>45</v>
          </cell>
          <cell r="B47" t="str">
            <v>博山镇</v>
          </cell>
          <cell r="C47" t="str">
            <v>朱家庄西村</v>
          </cell>
          <cell r="D47" t="str">
            <v>段其明</v>
          </cell>
        </row>
        <row r="48">
          <cell r="A48">
            <v>46</v>
          </cell>
          <cell r="B48" t="str">
            <v>博山镇</v>
          </cell>
          <cell r="C48" t="str">
            <v>杨峪村</v>
          </cell>
          <cell r="D48" t="str">
            <v>马登新</v>
          </cell>
        </row>
        <row r="49">
          <cell r="A49">
            <v>47</v>
          </cell>
          <cell r="B49" t="str">
            <v>博山镇</v>
          </cell>
          <cell r="C49" t="str">
            <v>五老峪村</v>
          </cell>
          <cell r="D49" t="str">
            <v>谢宜海</v>
          </cell>
        </row>
        <row r="50">
          <cell r="A50">
            <v>48</v>
          </cell>
          <cell r="B50" t="str">
            <v>博山镇</v>
          </cell>
          <cell r="C50" t="str">
            <v>北邢村</v>
          </cell>
          <cell r="D50" t="str">
            <v>李芝兰</v>
          </cell>
        </row>
        <row r="51">
          <cell r="A51">
            <v>49</v>
          </cell>
          <cell r="B51" t="str">
            <v>博山镇</v>
          </cell>
          <cell r="C51" t="str">
            <v>北邢村</v>
          </cell>
          <cell r="D51" t="str">
            <v>谢加茂</v>
          </cell>
        </row>
        <row r="52">
          <cell r="A52">
            <v>50</v>
          </cell>
          <cell r="B52" t="str">
            <v>博山镇</v>
          </cell>
          <cell r="C52" t="str">
            <v>北邢村</v>
          </cell>
          <cell r="D52" t="str">
            <v>徐加利</v>
          </cell>
        </row>
        <row r="53">
          <cell r="A53">
            <v>51</v>
          </cell>
          <cell r="B53" t="str">
            <v>博山镇</v>
          </cell>
          <cell r="C53" t="str">
            <v>上庄村</v>
          </cell>
          <cell r="D53" t="str">
            <v>谢桂兰</v>
          </cell>
        </row>
        <row r="54">
          <cell r="A54">
            <v>52</v>
          </cell>
          <cell r="B54" t="str">
            <v>博山镇</v>
          </cell>
          <cell r="C54" t="str">
            <v>上庄村</v>
          </cell>
          <cell r="D54" t="str">
            <v>杜德恩</v>
          </cell>
        </row>
        <row r="55">
          <cell r="A55">
            <v>53</v>
          </cell>
          <cell r="B55" t="str">
            <v>博山镇</v>
          </cell>
          <cell r="C55" t="str">
            <v>王家庄村</v>
          </cell>
          <cell r="D55" t="str">
            <v>韩俊美</v>
          </cell>
        </row>
        <row r="56">
          <cell r="A56">
            <v>54</v>
          </cell>
          <cell r="B56" t="str">
            <v>博山镇</v>
          </cell>
          <cell r="C56" t="str">
            <v>王家庄村</v>
          </cell>
          <cell r="D56" t="str">
            <v>马春美</v>
          </cell>
        </row>
        <row r="57">
          <cell r="A57">
            <v>55</v>
          </cell>
          <cell r="B57" t="str">
            <v>博山镇</v>
          </cell>
          <cell r="C57" t="str">
            <v>谢家店村</v>
          </cell>
          <cell r="D57" t="str">
            <v>刘文军</v>
          </cell>
        </row>
        <row r="58">
          <cell r="A58">
            <v>56</v>
          </cell>
          <cell r="B58" t="str">
            <v>博山镇</v>
          </cell>
          <cell r="C58" t="str">
            <v>谢家店村</v>
          </cell>
          <cell r="D58" t="str">
            <v>谢加平</v>
          </cell>
        </row>
        <row r="59">
          <cell r="A59">
            <v>57</v>
          </cell>
          <cell r="B59" t="str">
            <v>八陡镇</v>
          </cell>
          <cell r="C59" t="str">
            <v>茂岭村</v>
          </cell>
          <cell r="D59" t="str">
            <v>史长燕</v>
          </cell>
        </row>
        <row r="60">
          <cell r="A60">
            <v>58</v>
          </cell>
          <cell r="B60" t="str">
            <v>域城镇</v>
          </cell>
          <cell r="C60" t="str">
            <v>上恶石坞村</v>
          </cell>
          <cell r="D60" t="str">
            <v>蒋振辉</v>
          </cell>
        </row>
        <row r="61">
          <cell r="A61">
            <v>59</v>
          </cell>
          <cell r="B61" t="str">
            <v>域城镇</v>
          </cell>
          <cell r="C61" t="str">
            <v>桃花泉村</v>
          </cell>
          <cell r="D61" t="str">
            <v>盖恒敬</v>
          </cell>
        </row>
        <row r="62">
          <cell r="A62">
            <v>60</v>
          </cell>
          <cell r="B62" t="str">
            <v>域城镇</v>
          </cell>
          <cell r="C62" t="str">
            <v>桃花泉村</v>
          </cell>
          <cell r="D62" t="str">
            <v>李桂芳</v>
          </cell>
        </row>
        <row r="63">
          <cell r="A63">
            <v>61</v>
          </cell>
          <cell r="B63" t="str">
            <v>域城镇</v>
          </cell>
          <cell r="C63" t="str">
            <v>桃花泉村</v>
          </cell>
          <cell r="D63" t="str">
            <v>崔秀莲</v>
          </cell>
        </row>
        <row r="64">
          <cell r="A64">
            <v>62</v>
          </cell>
          <cell r="B64" t="str">
            <v>域城镇</v>
          </cell>
          <cell r="C64" t="str">
            <v>岭西村</v>
          </cell>
          <cell r="D64" t="str">
            <v>陈东军</v>
          </cell>
        </row>
        <row r="65">
          <cell r="A65">
            <v>63</v>
          </cell>
          <cell r="B65" t="str">
            <v>域城镇</v>
          </cell>
          <cell r="C65" t="str">
            <v>岭西村</v>
          </cell>
          <cell r="D65" t="str">
            <v>苏文叶</v>
          </cell>
        </row>
        <row r="66">
          <cell r="A66">
            <v>64</v>
          </cell>
          <cell r="B66" t="str">
            <v>域城镇</v>
          </cell>
          <cell r="C66" t="str">
            <v>岭西村</v>
          </cell>
          <cell r="D66" t="str">
            <v>张太亮</v>
          </cell>
        </row>
        <row r="67">
          <cell r="A67">
            <v>65</v>
          </cell>
          <cell r="B67" t="str">
            <v>域城镇</v>
          </cell>
          <cell r="C67" t="str">
            <v>岭西村</v>
          </cell>
          <cell r="D67" t="str">
            <v>陈东玲</v>
          </cell>
        </row>
        <row r="68">
          <cell r="A68">
            <v>66</v>
          </cell>
          <cell r="B68" t="str">
            <v>域城镇</v>
          </cell>
          <cell r="C68" t="str">
            <v>岭西村</v>
          </cell>
          <cell r="D68" t="str">
            <v>蒋正翠</v>
          </cell>
        </row>
        <row r="69">
          <cell r="A69">
            <v>67</v>
          </cell>
          <cell r="B69" t="str">
            <v>域城镇</v>
          </cell>
          <cell r="C69" t="str">
            <v>岭西村</v>
          </cell>
          <cell r="D69" t="str">
            <v>张秀芬</v>
          </cell>
        </row>
        <row r="70">
          <cell r="A70">
            <v>68</v>
          </cell>
          <cell r="B70" t="str">
            <v>域城镇</v>
          </cell>
          <cell r="C70" t="str">
            <v>岭西村</v>
          </cell>
          <cell r="D70" t="str">
            <v>周桂英</v>
          </cell>
        </row>
        <row r="71">
          <cell r="A71">
            <v>69</v>
          </cell>
          <cell r="B71" t="str">
            <v>域城镇</v>
          </cell>
          <cell r="C71" t="str">
            <v>下虎村</v>
          </cell>
          <cell r="D71" t="str">
            <v>李凤英</v>
          </cell>
        </row>
        <row r="72">
          <cell r="A72">
            <v>70</v>
          </cell>
          <cell r="B72" t="str">
            <v>域城镇</v>
          </cell>
          <cell r="C72" t="str">
            <v>东流泉村</v>
          </cell>
          <cell r="D72" t="str">
            <v>刘新利</v>
          </cell>
        </row>
        <row r="73">
          <cell r="A73">
            <v>71</v>
          </cell>
          <cell r="B73" t="str">
            <v>域城镇</v>
          </cell>
          <cell r="C73" t="str">
            <v>东流泉村</v>
          </cell>
          <cell r="D73" t="str">
            <v>刘西来</v>
          </cell>
        </row>
        <row r="74">
          <cell r="A74">
            <v>72</v>
          </cell>
          <cell r="B74" t="str">
            <v>域城镇</v>
          </cell>
          <cell r="C74" t="str">
            <v>东流泉村</v>
          </cell>
          <cell r="D74" t="str">
            <v>刘新蓉</v>
          </cell>
        </row>
        <row r="75">
          <cell r="A75">
            <v>73</v>
          </cell>
          <cell r="B75" t="str">
            <v>域城镇</v>
          </cell>
          <cell r="C75" t="str">
            <v>夹山村</v>
          </cell>
          <cell r="D75" t="str">
            <v>段文水</v>
          </cell>
        </row>
        <row r="76">
          <cell r="A76">
            <v>74</v>
          </cell>
          <cell r="B76" t="str">
            <v>域城镇</v>
          </cell>
          <cell r="C76" t="str">
            <v>青龙湾村</v>
          </cell>
          <cell r="D76" t="str">
            <v>沈红</v>
          </cell>
        </row>
        <row r="77">
          <cell r="A77">
            <v>75</v>
          </cell>
          <cell r="B77" t="str">
            <v>域城镇</v>
          </cell>
          <cell r="C77" t="str">
            <v>尚庄村</v>
          </cell>
          <cell r="D77" t="str">
            <v>郭经珍</v>
          </cell>
        </row>
        <row r="78">
          <cell r="A78">
            <v>76</v>
          </cell>
          <cell r="B78" t="str">
            <v>域城镇</v>
          </cell>
          <cell r="C78" t="str">
            <v>尚庄村</v>
          </cell>
          <cell r="D78" t="str">
            <v>赵希明</v>
          </cell>
        </row>
        <row r="79">
          <cell r="A79">
            <v>77</v>
          </cell>
          <cell r="B79" t="str">
            <v>域城镇</v>
          </cell>
          <cell r="C79" t="str">
            <v>尚庄村</v>
          </cell>
          <cell r="D79" t="str">
            <v>蒋秀娟</v>
          </cell>
        </row>
        <row r="80">
          <cell r="A80">
            <v>78</v>
          </cell>
          <cell r="B80" t="str">
            <v>域城镇</v>
          </cell>
          <cell r="C80" t="str">
            <v>尚庄村</v>
          </cell>
          <cell r="D80" t="str">
            <v>蒋玉花</v>
          </cell>
        </row>
        <row r="81">
          <cell r="A81">
            <v>79</v>
          </cell>
          <cell r="B81" t="str">
            <v>域城镇</v>
          </cell>
          <cell r="C81" t="str">
            <v>尚庄村</v>
          </cell>
          <cell r="D81" t="str">
            <v>段秀香</v>
          </cell>
        </row>
        <row r="82">
          <cell r="A82">
            <v>80</v>
          </cell>
          <cell r="B82" t="str">
            <v>域城镇</v>
          </cell>
          <cell r="C82" t="str">
            <v>楼子村</v>
          </cell>
          <cell r="D82" t="str">
            <v>孙玉荣</v>
          </cell>
        </row>
        <row r="83">
          <cell r="A83">
            <v>81</v>
          </cell>
          <cell r="B83" t="str">
            <v>域城镇</v>
          </cell>
          <cell r="C83" t="str">
            <v>荫柳村</v>
          </cell>
          <cell r="D83" t="str">
            <v>王爱霞</v>
          </cell>
        </row>
        <row r="84">
          <cell r="A84">
            <v>82</v>
          </cell>
          <cell r="B84" t="str">
            <v>域城镇</v>
          </cell>
          <cell r="C84" t="str">
            <v>荫柳村</v>
          </cell>
          <cell r="D84" t="str">
            <v>孙启学</v>
          </cell>
        </row>
        <row r="85">
          <cell r="A85">
            <v>83</v>
          </cell>
          <cell r="B85" t="str">
            <v>域城镇</v>
          </cell>
          <cell r="C85" t="str">
            <v>荫柳村</v>
          </cell>
          <cell r="D85" t="str">
            <v>孙奉妹</v>
          </cell>
        </row>
        <row r="86">
          <cell r="A86">
            <v>84</v>
          </cell>
          <cell r="B86" t="str">
            <v>域城镇</v>
          </cell>
          <cell r="C86" t="str">
            <v>荫柳村</v>
          </cell>
          <cell r="D86" t="str">
            <v>穆芸霞</v>
          </cell>
        </row>
        <row r="87">
          <cell r="A87">
            <v>85</v>
          </cell>
          <cell r="B87" t="str">
            <v>域城镇</v>
          </cell>
          <cell r="C87" t="str">
            <v>桃园村</v>
          </cell>
          <cell r="D87" t="str">
            <v>邢玉翠</v>
          </cell>
        </row>
        <row r="88">
          <cell r="A88">
            <v>86</v>
          </cell>
          <cell r="B88" t="str">
            <v>域城镇</v>
          </cell>
          <cell r="C88" t="str">
            <v>徐雅村</v>
          </cell>
          <cell r="D88" t="str">
            <v>高瑞红</v>
          </cell>
        </row>
        <row r="89">
          <cell r="A89">
            <v>87</v>
          </cell>
          <cell r="B89" t="str">
            <v>域城镇</v>
          </cell>
          <cell r="C89" t="str">
            <v>徐雅村</v>
          </cell>
          <cell r="D89" t="str">
            <v>崔兴杰</v>
          </cell>
        </row>
        <row r="90">
          <cell r="A90">
            <v>88</v>
          </cell>
          <cell r="B90" t="str">
            <v>域城镇</v>
          </cell>
          <cell r="C90" t="str">
            <v>徐雅村</v>
          </cell>
          <cell r="D90" t="str">
            <v>周凤霞</v>
          </cell>
        </row>
        <row r="91">
          <cell r="A91">
            <v>89</v>
          </cell>
          <cell r="B91" t="str">
            <v>域城镇</v>
          </cell>
          <cell r="C91" t="str">
            <v>徐雅村</v>
          </cell>
          <cell r="D91" t="str">
            <v>王纪锋</v>
          </cell>
        </row>
        <row r="92">
          <cell r="A92">
            <v>90</v>
          </cell>
          <cell r="B92" t="str">
            <v>域城镇</v>
          </cell>
          <cell r="C92" t="str">
            <v>徐雅村</v>
          </cell>
          <cell r="D92" t="str">
            <v>孙淑美</v>
          </cell>
        </row>
        <row r="93">
          <cell r="A93">
            <v>91</v>
          </cell>
          <cell r="B93" t="str">
            <v>域城镇</v>
          </cell>
          <cell r="C93" t="str">
            <v>徐雅村</v>
          </cell>
          <cell r="D93" t="str">
            <v>李云强</v>
          </cell>
        </row>
        <row r="94">
          <cell r="A94">
            <v>92</v>
          </cell>
          <cell r="B94" t="str">
            <v>域城镇</v>
          </cell>
          <cell r="C94" t="str">
            <v>徐雅村</v>
          </cell>
          <cell r="D94" t="str">
            <v>赵美</v>
          </cell>
        </row>
        <row r="95">
          <cell r="A95">
            <v>93</v>
          </cell>
          <cell r="B95" t="str">
            <v>域城镇</v>
          </cell>
          <cell r="C95" t="str">
            <v>石门村</v>
          </cell>
          <cell r="D95" t="str">
            <v>孙兆利</v>
          </cell>
        </row>
        <row r="96">
          <cell r="A96">
            <v>94</v>
          </cell>
          <cell r="B96" t="str">
            <v>域城镇</v>
          </cell>
          <cell r="C96" t="str">
            <v>石门村</v>
          </cell>
          <cell r="D96" t="str">
            <v>刘新明</v>
          </cell>
        </row>
        <row r="97">
          <cell r="A97">
            <v>95</v>
          </cell>
          <cell r="B97" t="str">
            <v>域城镇</v>
          </cell>
          <cell r="C97" t="str">
            <v>汪溪村</v>
          </cell>
          <cell r="D97" t="str">
            <v>赵凤玲</v>
          </cell>
        </row>
        <row r="98">
          <cell r="A98">
            <v>96</v>
          </cell>
          <cell r="B98" t="str">
            <v>域城镇</v>
          </cell>
          <cell r="C98" t="str">
            <v>汪溪村</v>
          </cell>
          <cell r="D98" t="str">
            <v>李美</v>
          </cell>
        </row>
        <row r="99">
          <cell r="A99">
            <v>97</v>
          </cell>
          <cell r="B99" t="str">
            <v>域城镇</v>
          </cell>
          <cell r="C99" t="str">
            <v>汪溪村</v>
          </cell>
          <cell r="D99" t="str">
            <v>李锋</v>
          </cell>
        </row>
        <row r="100">
          <cell r="A100">
            <v>98</v>
          </cell>
          <cell r="B100" t="str">
            <v>域城镇</v>
          </cell>
          <cell r="C100" t="str">
            <v>汪溪村</v>
          </cell>
          <cell r="D100" t="str">
            <v>王月英</v>
          </cell>
        </row>
        <row r="101">
          <cell r="A101">
            <v>99</v>
          </cell>
          <cell r="B101" t="str">
            <v>域城镇</v>
          </cell>
          <cell r="C101" t="str">
            <v>李芽村</v>
          </cell>
          <cell r="D101" t="str">
            <v>高玉玲</v>
          </cell>
        </row>
        <row r="102">
          <cell r="A102">
            <v>100</v>
          </cell>
          <cell r="B102" t="str">
            <v>域城镇</v>
          </cell>
          <cell r="C102" t="str">
            <v>李芽村</v>
          </cell>
          <cell r="D102" t="str">
            <v>魏翠芸</v>
          </cell>
        </row>
        <row r="103">
          <cell r="A103">
            <v>101</v>
          </cell>
          <cell r="B103" t="str">
            <v>域城镇</v>
          </cell>
          <cell r="C103" t="str">
            <v>董家村</v>
          </cell>
          <cell r="D103" t="str">
            <v>张永芹</v>
          </cell>
        </row>
        <row r="104">
          <cell r="A104">
            <v>102</v>
          </cell>
          <cell r="B104" t="str">
            <v>域城镇</v>
          </cell>
          <cell r="C104" t="str">
            <v>天门峪村</v>
          </cell>
          <cell r="D104" t="str">
            <v>张风玲</v>
          </cell>
        </row>
        <row r="105">
          <cell r="A105">
            <v>103</v>
          </cell>
          <cell r="B105" t="str">
            <v>域城镇</v>
          </cell>
          <cell r="C105" t="str">
            <v>牛角村</v>
          </cell>
          <cell r="D105" t="str">
            <v>苏明昌</v>
          </cell>
        </row>
        <row r="106">
          <cell r="A106">
            <v>104</v>
          </cell>
          <cell r="B106" t="str">
            <v>域城镇</v>
          </cell>
          <cell r="C106" t="str">
            <v>南阎村</v>
          </cell>
          <cell r="D106" t="str">
            <v>李同泉</v>
          </cell>
        </row>
        <row r="107">
          <cell r="A107">
            <v>105</v>
          </cell>
          <cell r="B107" t="str">
            <v>域城镇</v>
          </cell>
          <cell r="C107" t="str">
            <v>南阎村</v>
          </cell>
          <cell r="D107" t="str">
            <v>冯翠花</v>
          </cell>
        </row>
        <row r="108">
          <cell r="A108">
            <v>106</v>
          </cell>
          <cell r="B108" t="str">
            <v>域城镇</v>
          </cell>
          <cell r="C108" t="str">
            <v>西流泉村</v>
          </cell>
          <cell r="D108" t="str">
            <v>逯秀兰</v>
          </cell>
        </row>
        <row r="109">
          <cell r="A109">
            <v>107</v>
          </cell>
          <cell r="B109" t="str">
            <v>源泉镇</v>
          </cell>
          <cell r="C109" t="str">
            <v>北崮山村</v>
          </cell>
          <cell r="D109" t="str">
            <v>郑加刚</v>
          </cell>
        </row>
        <row r="110">
          <cell r="A110">
            <v>108</v>
          </cell>
          <cell r="B110" t="str">
            <v>源泉镇</v>
          </cell>
          <cell r="C110" t="str">
            <v>北崮山村</v>
          </cell>
          <cell r="D110" t="str">
            <v>焦念绪</v>
          </cell>
        </row>
        <row r="111">
          <cell r="A111">
            <v>109</v>
          </cell>
          <cell r="B111" t="str">
            <v>源泉镇</v>
          </cell>
          <cell r="C111" t="str">
            <v>北崮山村</v>
          </cell>
          <cell r="D111" t="str">
            <v>李凤华</v>
          </cell>
        </row>
        <row r="112">
          <cell r="A112">
            <v>110</v>
          </cell>
          <cell r="B112" t="str">
            <v>源泉镇</v>
          </cell>
          <cell r="C112" t="str">
            <v>岱北村</v>
          </cell>
          <cell r="D112" t="str">
            <v>董桂玲</v>
          </cell>
        </row>
        <row r="113">
          <cell r="A113">
            <v>111</v>
          </cell>
          <cell r="B113" t="str">
            <v>源泉镇</v>
          </cell>
          <cell r="C113" t="str">
            <v>岱东村</v>
          </cell>
          <cell r="D113" t="str">
            <v>张安玲</v>
          </cell>
        </row>
        <row r="114">
          <cell r="A114">
            <v>112</v>
          </cell>
          <cell r="B114" t="str">
            <v>源泉镇</v>
          </cell>
          <cell r="C114" t="str">
            <v>岱东村</v>
          </cell>
          <cell r="D114" t="str">
            <v>苏法玲</v>
          </cell>
        </row>
        <row r="115">
          <cell r="A115">
            <v>113</v>
          </cell>
          <cell r="B115" t="str">
            <v>源泉镇</v>
          </cell>
          <cell r="C115" t="str">
            <v>岱西村</v>
          </cell>
          <cell r="D115" t="str">
            <v>尹莹</v>
          </cell>
        </row>
        <row r="116">
          <cell r="A116">
            <v>114</v>
          </cell>
          <cell r="B116" t="str">
            <v>源泉镇</v>
          </cell>
          <cell r="C116" t="str">
            <v>岱西村</v>
          </cell>
          <cell r="D116" t="str">
            <v>王洪坤</v>
          </cell>
        </row>
        <row r="117">
          <cell r="A117">
            <v>115</v>
          </cell>
          <cell r="B117" t="str">
            <v>源泉镇</v>
          </cell>
          <cell r="C117" t="str">
            <v>岱南村</v>
          </cell>
          <cell r="D117" t="str">
            <v>王维华</v>
          </cell>
        </row>
        <row r="118">
          <cell r="A118">
            <v>116</v>
          </cell>
          <cell r="B118" t="str">
            <v>源泉镇</v>
          </cell>
          <cell r="C118" t="str">
            <v>岱南村</v>
          </cell>
          <cell r="D118" t="str">
            <v>张翠爱</v>
          </cell>
        </row>
        <row r="119">
          <cell r="A119">
            <v>117</v>
          </cell>
          <cell r="B119" t="str">
            <v>源泉镇</v>
          </cell>
          <cell r="C119" t="str">
            <v>东高村</v>
          </cell>
          <cell r="D119" t="str">
            <v>翟慎福</v>
          </cell>
        </row>
        <row r="120">
          <cell r="A120">
            <v>118</v>
          </cell>
          <cell r="B120" t="str">
            <v>源泉镇</v>
          </cell>
          <cell r="C120" t="str">
            <v>东崮山村</v>
          </cell>
          <cell r="D120" t="str">
            <v>丁荣</v>
          </cell>
        </row>
        <row r="121">
          <cell r="A121">
            <v>119</v>
          </cell>
          <cell r="B121" t="str">
            <v>源泉镇</v>
          </cell>
          <cell r="C121" t="str">
            <v>东崮山村</v>
          </cell>
          <cell r="D121" t="str">
            <v>翟芳</v>
          </cell>
        </row>
        <row r="122">
          <cell r="A122">
            <v>120</v>
          </cell>
          <cell r="B122" t="str">
            <v>源泉镇</v>
          </cell>
          <cell r="C122" t="str">
            <v>黄台村</v>
          </cell>
          <cell r="D122" t="str">
            <v>葛廷霞</v>
          </cell>
        </row>
        <row r="123">
          <cell r="A123">
            <v>121</v>
          </cell>
          <cell r="B123" t="str">
            <v>源泉镇</v>
          </cell>
          <cell r="C123" t="str">
            <v>黄台村</v>
          </cell>
          <cell r="D123" t="str">
            <v>柴树云</v>
          </cell>
        </row>
        <row r="124">
          <cell r="A124">
            <v>122</v>
          </cell>
          <cell r="B124" t="str">
            <v>源泉镇</v>
          </cell>
          <cell r="C124" t="str">
            <v>麻庄村</v>
          </cell>
          <cell r="D124" t="str">
            <v>李效宝</v>
          </cell>
        </row>
        <row r="125">
          <cell r="A125">
            <v>123</v>
          </cell>
          <cell r="B125" t="str">
            <v>源泉镇</v>
          </cell>
          <cell r="C125" t="str">
            <v>麻庄村</v>
          </cell>
          <cell r="D125" t="str">
            <v>张德民</v>
          </cell>
        </row>
        <row r="126">
          <cell r="A126">
            <v>124</v>
          </cell>
          <cell r="B126" t="str">
            <v>源泉镇</v>
          </cell>
          <cell r="C126" t="str">
            <v>麻庄村</v>
          </cell>
          <cell r="D126" t="str">
            <v>李效国</v>
          </cell>
        </row>
        <row r="127">
          <cell r="A127">
            <v>125</v>
          </cell>
          <cell r="B127" t="str">
            <v>源泉镇</v>
          </cell>
          <cell r="C127" t="str">
            <v>南南村</v>
          </cell>
          <cell r="D127" t="str">
            <v>王在山</v>
          </cell>
        </row>
        <row r="128">
          <cell r="A128">
            <v>126</v>
          </cell>
          <cell r="B128" t="str">
            <v>源泉镇</v>
          </cell>
          <cell r="C128" t="str">
            <v>南北村</v>
          </cell>
          <cell r="D128" t="str">
            <v>徐德红</v>
          </cell>
        </row>
        <row r="129">
          <cell r="A129">
            <v>127</v>
          </cell>
          <cell r="B129" t="str">
            <v>源泉镇</v>
          </cell>
          <cell r="C129" t="str">
            <v>南北村</v>
          </cell>
          <cell r="D129" t="str">
            <v>刘香云</v>
          </cell>
        </row>
        <row r="130">
          <cell r="A130">
            <v>128</v>
          </cell>
          <cell r="B130" t="str">
            <v>源泉镇</v>
          </cell>
          <cell r="C130" t="str">
            <v>南北村</v>
          </cell>
          <cell r="D130" t="str">
            <v>翟爱兰</v>
          </cell>
        </row>
        <row r="131">
          <cell r="A131">
            <v>129</v>
          </cell>
          <cell r="B131" t="str">
            <v>源泉镇</v>
          </cell>
          <cell r="C131" t="str">
            <v>南庄村</v>
          </cell>
          <cell r="D131" t="str">
            <v>白光琴</v>
          </cell>
        </row>
        <row r="132">
          <cell r="A132">
            <v>130</v>
          </cell>
          <cell r="B132" t="str">
            <v>源泉镇</v>
          </cell>
          <cell r="C132" t="str">
            <v>南庄村</v>
          </cell>
          <cell r="D132" t="str">
            <v>赵玉霞</v>
          </cell>
        </row>
        <row r="133">
          <cell r="A133">
            <v>131</v>
          </cell>
          <cell r="B133" t="str">
            <v>源泉镇</v>
          </cell>
          <cell r="C133" t="str">
            <v>泉河村</v>
          </cell>
          <cell r="D133" t="str">
            <v>张明清</v>
          </cell>
        </row>
        <row r="134">
          <cell r="A134">
            <v>132</v>
          </cell>
          <cell r="B134" t="str">
            <v>源泉镇</v>
          </cell>
          <cell r="C134" t="str">
            <v>泉河村</v>
          </cell>
          <cell r="D134" t="str">
            <v>张金霞</v>
          </cell>
        </row>
        <row r="135">
          <cell r="A135">
            <v>133</v>
          </cell>
          <cell r="B135" t="str">
            <v>源泉镇</v>
          </cell>
          <cell r="C135" t="str">
            <v>天东村</v>
          </cell>
          <cell r="D135" t="str">
            <v>阚金龙</v>
          </cell>
        </row>
        <row r="136">
          <cell r="A136">
            <v>134</v>
          </cell>
          <cell r="B136" t="str">
            <v>源泉镇</v>
          </cell>
          <cell r="C136" t="str">
            <v>天东村</v>
          </cell>
          <cell r="D136" t="str">
            <v>焦其美</v>
          </cell>
        </row>
        <row r="137">
          <cell r="A137">
            <v>135</v>
          </cell>
          <cell r="B137" t="str">
            <v>源泉镇</v>
          </cell>
          <cell r="C137" t="str">
            <v>天西村</v>
          </cell>
          <cell r="D137" t="str">
            <v>阚方友</v>
          </cell>
        </row>
        <row r="138">
          <cell r="A138">
            <v>136</v>
          </cell>
          <cell r="B138" t="str">
            <v>源泉镇</v>
          </cell>
          <cell r="C138" t="str">
            <v>天西村</v>
          </cell>
          <cell r="D138" t="str">
            <v>阚方军</v>
          </cell>
        </row>
        <row r="139">
          <cell r="A139">
            <v>137</v>
          </cell>
          <cell r="B139" t="str">
            <v>源泉镇</v>
          </cell>
          <cell r="C139" t="str">
            <v>天西村</v>
          </cell>
          <cell r="D139" t="str">
            <v>韦翠珍</v>
          </cell>
        </row>
        <row r="140">
          <cell r="A140">
            <v>138</v>
          </cell>
          <cell r="B140" t="str">
            <v>源泉镇</v>
          </cell>
          <cell r="C140" t="str">
            <v>西高村</v>
          </cell>
          <cell r="D140" t="str">
            <v>李乐文</v>
          </cell>
        </row>
        <row r="141">
          <cell r="A141">
            <v>139</v>
          </cell>
          <cell r="B141" t="str">
            <v>源泉镇</v>
          </cell>
          <cell r="C141" t="str">
            <v>西皮村</v>
          </cell>
          <cell r="D141" t="str">
            <v>邱娟</v>
          </cell>
        </row>
        <row r="142">
          <cell r="A142">
            <v>140</v>
          </cell>
          <cell r="B142" t="str">
            <v>源泉镇</v>
          </cell>
          <cell r="C142" t="str">
            <v>西山村</v>
          </cell>
          <cell r="D142" t="str">
            <v>李成秀</v>
          </cell>
        </row>
        <row r="143">
          <cell r="A143">
            <v>141</v>
          </cell>
          <cell r="B143" t="str">
            <v>源泉镇</v>
          </cell>
          <cell r="C143" t="str">
            <v>岳东村</v>
          </cell>
          <cell r="D143" t="str">
            <v>张桂香</v>
          </cell>
        </row>
        <row r="144">
          <cell r="A144">
            <v>142</v>
          </cell>
          <cell r="B144" t="str">
            <v>源泉镇</v>
          </cell>
          <cell r="C144" t="str">
            <v>岳东村</v>
          </cell>
          <cell r="D144" t="str">
            <v>王之桂</v>
          </cell>
        </row>
        <row r="145">
          <cell r="A145">
            <v>143</v>
          </cell>
          <cell r="B145" t="str">
            <v>源泉镇</v>
          </cell>
          <cell r="C145" t="str">
            <v>珍珠村</v>
          </cell>
          <cell r="D145" t="str">
            <v>刘兆乾</v>
          </cell>
        </row>
        <row r="146">
          <cell r="A146">
            <v>144</v>
          </cell>
          <cell r="B146" t="str">
            <v>源泉镇</v>
          </cell>
          <cell r="C146" t="str">
            <v>郑家村</v>
          </cell>
          <cell r="D146" t="str">
            <v>刘池源</v>
          </cell>
        </row>
        <row r="147">
          <cell r="A147">
            <v>145</v>
          </cell>
          <cell r="B147" t="str">
            <v>源泉镇</v>
          </cell>
          <cell r="C147" t="str">
            <v>中皮村</v>
          </cell>
          <cell r="D147" t="str">
            <v>赵新芝</v>
          </cell>
        </row>
        <row r="148">
          <cell r="A148">
            <v>146</v>
          </cell>
          <cell r="B148" t="str">
            <v>石马镇</v>
          </cell>
          <cell r="C148" t="str">
            <v>淄井村</v>
          </cell>
          <cell r="D148" t="str">
            <v>于纪庆</v>
          </cell>
        </row>
        <row r="149">
          <cell r="A149">
            <v>147</v>
          </cell>
          <cell r="B149" t="str">
            <v>石马镇</v>
          </cell>
          <cell r="C149" t="str">
            <v>淄井村</v>
          </cell>
          <cell r="D149" t="str">
            <v>张荣友</v>
          </cell>
        </row>
        <row r="150">
          <cell r="A150">
            <v>148</v>
          </cell>
          <cell r="B150" t="str">
            <v>石马镇</v>
          </cell>
          <cell r="C150" t="str">
            <v>淄井村</v>
          </cell>
          <cell r="D150" t="str">
            <v>张荣坤</v>
          </cell>
        </row>
        <row r="151">
          <cell r="A151">
            <v>149</v>
          </cell>
          <cell r="B151" t="str">
            <v>石马镇</v>
          </cell>
          <cell r="C151" t="str">
            <v>下焦村</v>
          </cell>
          <cell r="D151" t="str">
            <v>王秀芹</v>
          </cell>
        </row>
        <row r="152">
          <cell r="A152">
            <v>150</v>
          </cell>
          <cell r="B152" t="str">
            <v>石马镇</v>
          </cell>
          <cell r="C152" t="str">
            <v>下焦村</v>
          </cell>
          <cell r="D152" t="str">
            <v>许乐英</v>
          </cell>
        </row>
        <row r="153">
          <cell r="A153">
            <v>151</v>
          </cell>
          <cell r="B153" t="str">
            <v>石马镇</v>
          </cell>
          <cell r="C153" t="str">
            <v>西沙井村</v>
          </cell>
          <cell r="D153" t="str">
            <v>张德友</v>
          </cell>
        </row>
        <row r="154">
          <cell r="A154">
            <v>152</v>
          </cell>
          <cell r="B154" t="str">
            <v>石马镇</v>
          </cell>
          <cell r="C154" t="str">
            <v>西沙井村</v>
          </cell>
          <cell r="D154" t="str">
            <v>李小美</v>
          </cell>
        </row>
        <row r="155">
          <cell r="A155">
            <v>153</v>
          </cell>
          <cell r="B155" t="str">
            <v>石马镇</v>
          </cell>
          <cell r="C155" t="str">
            <v>西沙井村</v>
          </cell>
          <cell r="D155" t="str">
            <v>栾翠琴</v>
          </cell>
        </row>
        <row r="156">
          <cell r="A156">
            <v>154</v>
          </cell>
          <cell r="B156" t="str">
            <v>石马镇</v>
          </cell>
          <cell r="C156" t="str">
            <v>响泉村</v>
          </cell>
          <cell r="D156" t="str">
            <v>李翠芳</v>
          </cell>
        </row>
        <row r="157">
          <cell r="A157">
            <v>155</v>
          </cell>
          <cell r="B157" t="str">
            <v>石马镇</v>
          </cell>
          <cell r="C157" t="str">
            <v>南沙井村</v>
          </cell>
          <cell r="D157" t="str">
            <v>魏玉芬</v>
          </cell>
        </row>
        <row r="158">
          <cell r="A158">
            <v>156</v>
          </cell>
          <cell r="B158" t="str">
            <v>石马镇</v>
          </cell>
          <cell r="C158" t="str">
            <v>南沙井村</v>
          </cell>
          <cell r="D158" t="str">
            <v>孙翠华</v>
          </cell>
        </row>
        <row r="159">
          <cell r="A159">
            <v>157</v>
          </cell>
          <cell r="B159" t="str">
            <v>石马镇</v>
          </cell>
          <cell r="C159" t="str">
            <v>南沙井村</v>
          </cell>
          <cell r="D159" t="str">
            <v>刘秀芹</v>
          </cell>
        </row>
        <row r="160">
          <cell r="A160">
            <v>158</v>
          </cell>
          <cell r="B160" t="str">
            <v>池上镇</v>
          </cell>
          <cell r="C160" t="str">
            <v>车峪村</v>
          </cell>
          <cell r="D160" t="str">
            <v>谭秀凌</v>
          </cell>
        </row>
        <row r="161">
          <cell r="A161">
            <v>159</v>
          </cell>
          <cell r="B161" t="str">
            <v>池上镇</v>
          </cell>
          <cell r="C161" t="str">
            <v>鹿疃村</v>
          </cell>
          <cell r="D161" t="str">
            <v>李群</v>
          </cell>
        </row>
        <row r="162">
          <cell r="A162">
            <v>160</v>
          </cell>
          <cell r="B162" t="str">
            <v>池上镇</v>
          </cell>
          <cell r="C162" t="str">
            <v>鹿疃村</v>
          </cell>
          <cell r="D162" t="str">
            <v>戴田翠</v>
          </cell>
        </row>
        <row r="163">
          <cell r="A163">
            <v>161</v>
          </cell>
          <cell r="B163" t="str">
            <v>池上镇</v>
          </cell>
          <cell r="C163" t="str">
            <v>七峪村</v>
          </cell>
          <cell r="D163" t="str">
            <v>李效友</v>
          </cell>
        </row>
        <row r="164">
          <cell r="A164">
            <v>162</v>
          </cell>
          <cell r="B164" t="str">
            <v>池上镇</v>
          </cell>
          <cell r="C164" t="str">
            <v>店子村</v>
          </cell>
          <cell r="D164" t="str">
            <v>杜深银</v>
          </cell>
        </row>
        <row r="165">
          <cell r="A165">
            <v>163</v>
          </cell>
          <cell r="B165" t="str">
            <v>池上镇</v>
          </cell>
          <cell r="C165" t="str">
            <v>聂家峪村</v>
          </cell>
          <cell r="D165" t="str">
            <v>梁衍彬</v>
          </cell>
        </row>
        <row r="166">
          <cell r="A166">
            <v>164</v>
          </cell>
          <cell r="B166" t="str">
            <v>池上镇</v>
          </cell>
          <cell r="C166" t="str">
            <v>中郝峪村</v>
          </cell>
          <cell r="D166" t="str">
            <v>李少英</v>
          </cell>
        </row>
        <row r="167">
          <cell r="A167">
            <v>165</v>
          </cell>
          <cell r="B167" t="str">
            <v>池上镇</v>
          </cell>
          <cell r="C167" t="str">
            <v>大南峪</v>
          </cell>
          <cell r="D167" t="str">
            <v>范春菊</v>
          </cell>
        </row>
        <row r="168">
          <cell r="A168">
            <v>166</v>
          </cell>
          <cell r="B168" t="str">
            <v>池上镇</v>
          </cell>
          <cell r="C168" t="str">
            <v>虎林村</v>
          </cell>
          <cell r="D168" t="str">
            <v>姬清林</v>
          </cell>
        </row>
        <row r="169">
          <cell r="A169">
            <v>167</v>
          </cell>
          <cell r="B169" t="str">
            <v>池上镇</v>
          </cell>
          <cell r="C169" t="str">
            <v>陡沟村</v>
          </cell>
          <cell r="D169" t="str">
            <v>康素花</v>
          </cell>
        </row>
        <row r="170">
          <cell r="A170">
            <v>168</v>
          </cell>
          <cell r="B170" t="str">
            <v>池上镇</v>
          </cell>
          <cell r="C170" t="str">
            <v>板山村</v>
          </cell>
          <cell r="D170" t="str">
            <v>赵传芳</v>
          </cell>
        </row>
        <row r="171">
          <cell r="A171">
            <v>169</v>
          </cell>
          <cell r="B171" t="str">
            <v>池上镇</v>
          </cell>
          <cell r="C171" t="str">
            <v>甘泉村</v>
          </cell>
          <cell r="D171" t="str">
            <v>管向英</v>
          </cell>
        </row>
        <row r="172">
          <cell r="A172">
            <v>170</v>
          </cell>
          <cell r="B172" t="str">
            <v>池上镇</v>
          </cell>
          <cell r="C172" t="str">
            <v>吴家台</v>
          </cell>
          <cell r="D172" t="str">
            <v>张方海</v>
          </cell>
        </row>
        <row r="173">
          <cell r="A173">
            <v>171</v>
          </cell>
          <cell r="B173" t="str">
            <v>池上镇</v>
          </cell>
          <cell r="C173" t="str">
            <v>大里村</v>
          </cell>
          <cell r="D173" t="str">
            <v>杜春成</v>
          </cell>
        </row>
        <row r="174">
          <cell r="A174">
            <v>172</v>
          </cell>
          <cell r="B174" t="str">
            <v>池上镇</v>
          </cell>
          <cell r="C174" t="str">
            <v>大里村</v>
          </cell>
          <cell r="D174" t="str">
            <v>白正芳</v>
          </cell>
        </row>
        <row r="175">
          <cell r="A175">
            <v>173</v>
          </cell>
          <cell r="B175" t="str">
            <v>池上镇</v>
          </cell>
          <cell r="C175" t="str">
            <v>上郝峪村</v>
          </cell>
          <cell r="D175" t="str">
            <v>陈丙芳</v>
          </cell>
        </row>
        <row r="176">
          <cell r="A176">
            <v>174</v>
          </cell>
          <cell r="B176" t="str">
            <v>池上镇</v>
          </cell>
          <cell r="C176" t="str">
            <v>王疃村</v>
          </cell>
          <cell r="D176" t="str">
            <v>潘睦圣</v>
          </cell>
        </row>
        <row r="177">
          <cell r="A177">
            <v>175</v>
          </cell>
          <cell r="B177" t="str">
            <v>池上镇</v>
          </cell>
          <cell r="C177" t="str">
            <v>中小峰村</v>
          </cell>
          <cell r="D177" t="str">
            <v>李世军</v>
          </cell>
        </row>
        <row r="178">
          <cell r="A178">
            <v>176</v>
          </cell>
          <cell r="B178" t="str">
            <v>池上镇</v>
          </cell>
          <cell r="C178" t="str">
            <v>东陈疃村</v>
          </cell>
          <cell r="D178" t="str">
            <v>黄长英</v>
          </cell>
        </row>
        <row r="179">
          <cell r="A179">
            <v>177</v>
          </cell>
          <cell r="B179" t="str">
            <v>池上镇</v>
          </cell>
          <cell r="C179" t="str">
            <v>西坡村</v>
          </cell>
          <cell r="D179" t="str">
            <v>姬清传</v>
          </cell>
        </row>
        <row r="180">
          <cell r="A180">
            <v>178</v>
          </cell>
          <cell r="B180" t="str">
            <v>池上镇</v>
          </cell>
          <cell r="C180" t="str">
            <v>下小峰村</v>
          </cell>
          <cell r="D180" t="str">
            <v>李建英</v>
          </cell>
        </row>
        <row r="181">
          <cell r="A181">
            <v>179</v>
          </cell>
          <cell r="B181" t="str">
            <v>池上镇</v>
          </cell>
          <cell r="C181" t="str">
            <v>韩庄村</v>
          </cell>
          <cell r="D181" t="str">
            <v>赵增海</v>
          </cell>
        </row>
        <row r="182">
          <cell r="A182">
            <v>180</v>
          </cell>
          <cell r="B182" t="str">
            <v>池上镇</v>
          </cell>
          <cell r="C182" t="str">
            <v>泉子村</v>
          </cell>
          <cell r="D182" t="str">
            <v>周安勤</v>
          </cell>
        </row>
        <row r="183">
          <cell r="A183">
            <v>181</v>
          </cell>
          <cell r="B183" t="str">
            <v>池上镇</v>
          </cell>
          <cell r="C183" t="str">
            <v>杨家村</v>
          </cell>
          <cell r="D183" t="str">
            <v>赵义霞</v>
          </cell>
        </row>
        <row r="184">
          <cell r="A184">
            <v>182</v>
          </cell>
          <cell r="B184" t="str">
            <v>池上镇</v>
          </cell>
          <cell r="C184" t="str">
            <v>紫峪村</v>
          </cell>
          <cell r="D184" t="str">
            <v>王孝梅</v>
          </cell>
        </row>
        <row r="185">
          <cell r="A185">
            <v>183</v>
          </cell>
          <cell r="B185" t="str">
            <v>池上镇</v>
          </cell>
          <cell r="C185" t="str">
            <v>东台村</v>
          </cell>
          <cell r="D185" t="str">
            <v>陈学田</v>
          </cell>
        </row>
        <row r="186">
          <cell r="A186">
            <v>184</v>
          </cell>
          <cell r="B186" t="str">
            <v>池上镇</v>
          </cell>
          <cell r="C186" t="str">
            <v>东庄村</v>
          </cell>
          <cell r="D186" t="str">
            <v>王士菊</v>
          </cell>
        </row>
        <row r="187">
          <cell r="A187">
            <v>185</v>
          </cell>
          <cell r="B187" t="str">
            <v>池上镇</v>
          </cell>
          <cell r="C187" t="str">
            <v>李家块村</v>
          </cell>
          <cell r="D187" t="str">
            <v>李芹</v>
          </cell>
        </row>
        <row r="188">
          <cell r="A188">
            <v>186</v>
          </cell>
          <cell r="B188" t="str">
            <v>池上镇</v>
          </cell>
          <cell r="C188" t="str">
            <v>李家块村</v>
          </cell>
          <cell r="D188" t="str">
            <v>康成清</v>
          </cell>
        </row>
        <row r="189">
          <cell r="A189">
            <v>187</v>
          </cell>
          <cell r="B189" t="str">
            <v>池上镇</v>
          </cell>
          <cell r="C189" t="str">
            <v>大马石村</v>
          </cell>
          <cell r="D189" t="str">
            <v>郑贵玉</v>
          </cell>
        </row>
        <row r="190">
          <cell r="A190">
            <v>188</v>
          </cell>
          <cell r="B190" t="str">
            <v>池上镇</v>
          </cell>
          <cell r="C190" t="str">
            <v>下郝峪村</v>
          </cell>
          <cell r="D190" t="str">
            <v>张富刚</v>
          </cell>
        </row>
        <row r="191">
          <cell r="A191">
            <v>189</v>
          </cell>
          <cell r="B191" t="str">
            <v>池上镇</v>
          </cell>
          <cell r="C191" t="str">
            <v>北崖村</v>
          </cell>
          <cell r="D191" t="str">
            <v>张良民</v>
          </cell>
        </row>
        <row r="192">
          <cell r="A192">
            <v>190</v>
          </cell>
          <cell r="B192" t="str">
            <v>池上镇</v>
          </cell>
          <cell r="C192" t="str">
            <v>营子村</v>
          </cell>
          <cell r="D192" t="str">
            <v>李晓华</v>
          </cell>
        </row>
        <row r="193">
          <cell r="A193">
            <v>191</v>
          </cell>
          <cell r="B193" t="str">
            <v>池上镇</v>
          </cell>
          <cell r="C193" t="str">
            <v>营子村</v>
          </cell>
          <cell r="D193" t="str">
            <v>孙启霞</v>
          </cell>
        </row>
        <row r="194">
          <cell r="A194">
            <v>192</v>
          </cell>
          <cell r="B194" t="str">
            <v>池上镇</v>
          </cell>
          <cell r="C194" t="str">
            <v>李家村</v>
          </cell>
          <cell r="D194" t="str">
            <v>焦方义</v>
          </cell>
        </row>
        <row r="195">
          <cell r="A195">
            <v>193</v>
          </cell>
          <cell r="B195" t="str">
            <v>池上镇</v>
          </cell>
          <cell r="C195" t="str">
            <v>代家村</v>
          </cell>
          <cell r="D195" t="str">
            <v>陈田芳</v>
          </cell>
        </row>
        <row r="196">
          <cell r="A196">
            <v>194</v>
          </cell>
          <cell r="B196" t="str">
            <v>池上镇</v>
          </cell>
          <cell r="C196" t="str">
            <v>代家村</v>
          </cell>
          <cell r="D196" t="str">
            <v>戴书增</v>
          </cell>
        </row>
        <row r="197">
          <cell r="A197">
            <v>195</v>
          </cell>
          <cell r="B197" t="str">
            <v>池上镇</v>
          </cell>
          <cell r="C197" t="str">
            <v>北场村</v>
          </cell>
          <cell r="D197" t="str">
            <v>孙洪娟</v>
          </cell>
        </row>
        <row r="198">
          <cell r="A198">
            <v>196</v>
          </cell>
          <cell r="B198" t="str">
            <v>池上镇</v>
          </cell>
          <cell r="C198" t="str">
            <v>池埠村</v>
          </cell>
          <cell r="D198" t="str">
            <v>崔克红</v>
          </cell>
        </row>
        <row r="199">
          <cell r="A199">
            <v>197</v>
          </cell>
          <cell r="B199" t="str">
            <v>池上镇</v>
          </cell>
          <cell r="C199" t="str">
            <v>池埠村</v>
          </cell>
          <cell r="D199" t="str">
            <v>贺志清</v>
          </cell>
        </row>
        <row r="200">
          <cell r="A200">
            <v>198</v>
          </cell>
          <cell r="B200" t="str">
            <v>池上镇</v>
          </cell>
          <cell r="C200" t="str">
            <v>花林村</v>
          </cell>
          <cell r="D200" t="str">
            <v>栾兆亮</v>
          </cell>
        </row>
        <row r="201">
          <cell r="A201">
            <v>199</v>
          </cell>
          <cell r="B201" t="str">
            <v>池上镇</v>
          </cell>
          <cell r="C201" t="str">
            <v>花林村</v>
          </cell>
          <cell r="D201" t="str">
            <v>王以芹</v>
          </cell>
        </row>
        <row r="202">
          <cell r="A202">
            <v>200</v>
          </cell>
          <cell r="B202" t="str">
            <v>池上镇</v>
          </cell>
          <cell r="C202" t="str">
            <v>赵庄村</v>
          </cell>
          <cell r="D202" t="str">
            <v>聂红梅</v>
          </cell>
        </row>
        <row r="203">
          <cell r="A203">
            <v>201</v>
          </cell>
          <cell r="B203" t="str">
            <v>池上镇</v>
          </cell>
          <cell r="C203" t="str">
            <v>赵庄村</v>
          </cell>
          <cell r="D203" t="str">
            <v>花瑞香</v>
          </cell>
        </row>
        <row r="204">
          <cell r="A204">
            <v>202</v>
          </cell>
          <cell r="B204" t="str">
            <v>池上镇</v>
          </cell>
          <cell r="C204" t="str">
            <v>上小峰村</v>
          </cell>
          <cell r="D204" t="str">
            <v>刘心美</v>
          </cell>
        </row>
        <row r="205">
          <cell r="A205">
            <v>203</v>
          </cell>
          <cell r="B205" t="str">
            <v>池上镇</v>
          </cell>
          <cell r="C205" t="str">
            <v>冯家村</v>
          </cell>
          <cell r="D205" t="str">
            <v>郑贵华</v>
          </cell>
        </row>
        <row r="207">
          <cell r="A207" t="str">
            <v>合计：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305"/>
  <sheetViews>
    <sheetView tabSelected="1" topLeftCell="A287" workbookViewId="0">
      <selection activeCell="P295" sqref="P295"/>
    </sheetView>
  </sheetViews>
  <sheetFormatPr defaultColWidth="9" defaultRowHeight="14.3" outlineLevelCol="7"/>
  <cols>
    <col min="1" max="1" width="6.24778761061947" style="41" customWidth="1"/>
    <col min="2" max="2" width="8.55752212389381" style="41" customWidth="1"/>
    <col min="3" max="3" width="12.1238938053097" style="41" customWidth="1"/>
    <col min="4" max="4" width="7.87610619469027" style="41" customWidth="1"/>
    <col min="5" max="5" width="17.8761061946903" style="41" customWidth="1"/>
    <col min="6" max="6" width="11.5044247787611" style="41" customWidth="1"/>
    <col min="7" max="8" width="11.1238938053097" style="41" customWidth="1"/>
    <col min="9" max="16384" width="9" style="41"/>
  </cols>
  <sheetData>
    <row r="1" s="41" customFormat="1" ht="33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s="41" customFormat="1" ht="26" customHeight="1" spans="1:8">
      <c r="A2" s="43" t="s">
        <v>1</v>
      </c>
      <c r="B2" s="43"/>
      <c r="C2" s="43"/>
      <c r="D2" s="43"/>
      <c r="E2" s="43"/>
      <c r="F2" s="43"/>
      <c r="G2" s="43"/>
      <c r="H2" s="43"/>
    </row>
    <row r="3" s="42" customFormat="1" ht="16" customHeight="1" spans="1:8">
      <c r="A3" s="44" t="s">
        <v>2</v>
      </c>
      <c r="B3" s="45" t="s">
        <v>3</v>
      </c>
      <c r="C3" s="44" t="s">
        <v>4</v>
      </c>
      <c r="D3" s="44" t="s">
        <v>5</v>
      </c>
      <c r="E3" s="44" t="s">
        <v>6</v>
      </c>
      <c r="F3" s="46" t="s">
        <v>7</v>
      </c>
      <c r="G3" s="46" t="s">
        <v>8</v>
      </c>
      <c r="H3" s="46" t="s">
        <v>9</v>
      </c>
    </row>
    <row r="4" s="42" customFormat="1" ht="16" customHeight="1" spans="1:8">
      <c r="A4" s="44"/>
      <c r="B4" s="45"/>
      <c r="C4" s="44"/>
      <c r="D4" s="44"/>
      <c r="E4" s="44"/>
      <c r="F4" s="47"/>
      <c r="G4" s="47"/>
      <c r="H4" s="47"/>
    </row>
    <row r="5" s="30" customFormat="1" ht="14.25" customHeight="1" spans="1:8">
      <c r="A5" s="18">
        <f t="shared" ref="A5:A68" si="0">ROW()-4</f>
        <v>1</v>
      </c>
      <c r="B5" s="18" t="str">
        <f>VLOOKUP(A:A,'[1]2026年1月在岗人员及社保补贴原表'!A:T,3,0)</f>
        <v>池上镇</v>
      </c>
      <c r="C5" s="18" t="str">
        <f>VLOOKUP(A:A,'[1]2026年1月在岗人员及社保补贴原表'!A:T,4,0)</f>
        <v>西池村</v>
      </c>
      <c r="D5" s="18" t="str">
        <f>VLOOKUP(A:A,'[1]2026年1月在岗人员及社保补贴原表'!A:T,5,0)</f>
        <v>栾以春</v>
      </c>
      <c r="E5" s="18" t="str">
        <f>VLOOKUP(A:A,'[1]2026年1月在岗人员及社保补贴原表'!A:T,8,0)</f>
        <v>37030419******5828</v>
      </c>
      <c r="F5" s="48" t="str">
        <f>VLOOKUP(A:A,'[1]2026年1月在岗人员及社保补贴原表'!A:T,9,0)</f>
        <v>新城镇岗位</v>
      </c>
      <c r="G5" s="18">
        <f>VLOOKUP(A:A,'[1]2026年1月在岗人员及社保补贴原表'!A:T,15,0)</f>
        <v>463.91</v>
      </c>
      <c r="H5" s="18">
        <f>VLOOKUP(A:A,'[1]2026年1月在岗人员及社保补贴原表'!A:T,20,0)</f>
        <v>1126.9</v>
      </c>
    </row>
    <row r="6" s="30" customFormat="1" ht="14.25" customHeight="1" spans="1:8">
      <c r="A6" s="18">
        <f t="shared" si="0"/>
        <v>2</v>
      </c>
      <c r="B6" s="18" t="str">
        <f>VLOOKUP(A:A,'[1]2026年1月在岗人员及社保补贴原表'!A:T,3,0)</f>
        <v>八陡镇</v>
      </c>
      <c r="C6" s="18" t="str">
        <f>VLOOKUP(A:A,'[1]2026年1月在岗人员及社保补贴原表'!A:T,4,0)</f>
        <v>和平村</v>
      </c>
      <c r="D6" s="18" t="str">
        <f>VLOOKUP(A:A,'[1]2026年1月在岗人员及社保补贴原表'!A:T,5,0)</f>
        <v>张燕</v>
      </c>
      <c r="E6" s="18" t="str">
        <f>VLOOKUP(A:A,'[1]2026年1月在岗人员及社保补贴原表'!A:T,8,0)</f>
        <v>37030419******1963</v>
      </c>
      <c r="F6" s="48" t="str">
        <f>VLOOKUP(A:A,'[1]2026年1月在岗人员及社保补贴原表'!A:T,9,0)</f>
        <v>新城镇岗位</v>
      </c>
      <c r="G6" s="18">
        <f>VLOOKUP(A:A,'[1]2026年1月在岗人员及社保补贴原表'!A:T,15,0)</f>
        <v>463.91</v>
      </c>
      <c r="H6" s="18">
        <f>VLOOKUP(A:A,'[1]2026年1月在岗人员及社保补贴原表'!A:T,20,0)</f>
        <v>1126.9</v>
      </c>
    </row>
    <row r="7" s="30" customFormat="1" ht="14.25" customHeight="1" spans="1:8">
      <c r="A7" s="18">
        <f t="shared" si="0"/>
        <v>3</v>
      </c>
      <c r="B7" s="18" t="str">
        <f>VLOOKUP(A:A,'[1]2026年1月在岗人员及社保补贴原表'!A:T,3,0)</f>
        <v>八陡镇</v>
      </c>
      <c r="C7" s="18" t="str">
        <f>VLOOKUP(A:A,'[1]2026年1月在岗人员及社保补贴原表'!A:T,4,0)</f>
        <v>山机社区</v>
      </c>
      <c r="D7" s="18" t="str">
        <f>VLOOKUP(A:A,'[1]2026年1月在岗人员及社保补贴原表'!A:T,5,0)</f>
        <v>徐峰</v>
      </c>
      <c r="E7" s="18" t="str">
        <f>VLOOKUP(A:A,'[1]2026年1月在岗人员及社保补贴原表'!A:T,8,0)</f>
        <v>37030419******1923</v>
      </c>
      <c r="F7" s="48" t="str">
        <f>VLOOKUP(A:A,'[1]2026年1月在岗人员及社保补贴原表'!A:T,9,0)</f>
        <v>新城镇岗位</v>
      </c>
      <c r="G7" s="18">
        <f>VLOOKUP(A:A,'[1]2026年1月在岗人员及社保补贴原表'!A:T,15,0)</f>
        <v>463.91</v>
      </c>
      <c r="H7" s="18">
        <f>VLOOKUP(A:A,'[1]2026年1月在岗人员及社保补贴原表'!A:T,20,0)</f>
        <v>1126.9</v>
      </c>
    </row>
    <row r="8" s="30" customFormat="1" ht="14.25" customHeight="1" spans="1:8">
      <c r="A8" s="18">
        <f t="shared" si="0"/>
        <v>4</v>
      </c>
      <c r="B8" s="18" t="str">
        <f>VLOOKUP(A:A,'[1]2026年1月在岗人员及社保补贴原表'!A:T,3,0)</f>
        <v>白塔镇</v>
      </c>
      <c r="C8" s="18" t="str">
        <f>VLOOKUP(A:A,'[1]2026年1月在岗人员及社保补贴原表'!A:T,4,0)</f>
        <v>簸箕掌</v>
      </c>
      <c r="D8" s="18" t="str">
        <f>VLOOKUP(A:A,'[1]2026年1月在岗人员及社保补贴原表'!A:T,5,0)</f>
        <v>苏苓</v>
      </c>
      <c r="E8" s="18" t="str">
        <f>VLOOKUP(A:A,'[1]2026年1月在岗人员及社保补贴原表'!A:T,8,0)</f>
        <v>37012419******3046</v>
      </c>
      <c r="F8" s="48" t="str">
        <f>VLOOKUP(A:A,'[1]2026年1月在岗人员及社保补贴原表'!A:T,9,0)</f>
        <v>新城镇岗位</v>
      </c>
      <c r="G8" s="18">
        <f>VLOOKUP(A:A,'[1]2026年1月在岗人员及社保补贴原表'!A:T,15,0)</f>
        <v>463.91</v>
      </c>
      <c r="H8" s="18">
        <f>VLOOKUP(A:A,'[1]2026年1月在岗人员及社保补贴原表'!A:T,20,0)</f>
        <v>1126.9</v>
      </c>
    </row>
    <row r="9" s="30" customFormat="1" ht="14.25" customHeight="1" spans="1:8">
      <c r="A9" s="18">
        <f t="shared" si="0"/>
        <v>5</v>
      </c>
      <c r="B9" s="18" t="str">
        <f>VLOOKUP(A:A,'[1]2026年1月在岗人员及社保补贴原表'!A:T,3,0)</f>
        <v>白塔镇</v>
      </c>
      <c r="C9" s="18" t="str">
        <f>VLOOKUP(A:A,'[1]2026年1月在岗人员及社保补贴原表'!A:T,4,0)</f>
        <v>因阜</v>
      </c>
      <c r="D9" s="18" t="str">
        <f>VLOOKUP(A:A,'[1]2026年1月在岗人员及社保补贴原表'!A:T,5,0)</f>
        <v>王娜</v>
      </c>
      <c r="E9" s="18" t="str">
        <f>VLOOKUP(A:A,'[1]2026年1月在岗人员及社保补贴原表'!A:T,8,0)</f>
        <v>37030419******6223</v>
      </c>
      <c r="F9" s="48" t="str">
        <f>VLOOKUP(A:A,'[1]2026年1月在岗人员及社保补贴原表'!A:T,9,0)</f>
        <v>新城镇岗位</v>
      </c>
      <c r="G9" s="18">
        <f>VLOOKUP(A:A,'[1]2026年1月在岗人员及社保补贴原表'!A:T,15,0)</f>
        <v>463.91</v>
      </c>
      <c r="H9" s="18">
        <f>VLOOKUP(A:A,'[1]2026年1月在岗人员及社保补贴原表'!A:T,20,0)</f>
        <v>1126.9</v>
      </c>
    </row>
    <row r="10" s="30" customFormat="1" ht="14.25" customHeight="1" spans="1:8">
      <c r="A10" s="18">
        <f t="shared" si="0"/>
        <v>6</v>
      </c>
      <c r="B10" s="18" t="str">
        <f>VLOOKUP(A:A,'[1]2026年1月在岗人员及社保补贴原表'!A:T,3,0)</f>
        <v>城东街道</v>
      </c>
      <c r="C10" s="18" t="str">
        <f>VLOOKUP(A:A,'[1]2026年1月在岗人员及社保补贴原表'!A:T,4,0)</f>
        <v>东关社区</v>
      </c>
      <c r="D10" s="18" t="str">
        <f>VLOOKUP(A:A,'[1]2026年1月在岗人员及社保补贴原表'!A:T,5,0)</f>
        <v>郭慧</v>
      </c>
      <c r="E10" s="18" t="str">
        <f>VLOOKUP(A:A,'[1]2026年1月在岗人员及社保补贴原表'!A:T,8,0)</f>
        <v>37030219******4520</v>
      </c>
      <c r="F10" s="48" t="str">
        <f>VLOOKUP(A:A,'[1]2026年1月在岗人员及社保补贴原表'!A:T,9,0)</f>
        <v>新城镇岗位</v>
      </c>
      <c r="G10" s="18">
        <f>VLOOKUP(A:A,'[1]2026年1月在岗人员及社保补贴原表'!A:T,15,0)</f>
        <v>463.91</v>
      </c>
      <c r="H10" s="18">
        <f>VLOOKUP(A:A,'[1]2026年1月在岗人员及社保补贴原表'!A:T,20,0)</f>
        <v>1126.9</v>
      </c>
    </row>
    <row r="11" s="30" customFormat="1" ht="14.25" customHeight="1" spans="1:8">
      <c r="A11" s="18">
        <f t="shared" si="0"/>
        <v>7</v>
      </c>
      <c r="B11" s="18" t="str">
        <f>VLOOKUP(A:A,'[1]2026年1月在岗人员及社保补贴原表'!A:T,3,0)</f>
        <v>城西街道</v>
      </c>
      <c r="C11" s="18" t="str">
        <f>VLOOKUP(A:A,'[1]2026年1月在岗人员及社保补贴原表'!A:T,4,0)</f>
        <v>凤凰园</v>
      </c>
      <c r="D11" s="18" t="str">
        <f>VLOOKUP(A:A,'[1]2026年1月在岗人员及社保补贴原表'!A:T,5,0)</f>
        <v>王醒汝</v>
      </c>
      <c r="E11" s="18" t="str">
        <f>VLOOKUP(A:A,'[1]2026年1月在岗人员及社保补贴原表'!A:T,8,0)</f>
        <v>37030419******3728</v>
      </c>
      <c r="F11" s="48" t="str">
        <f>VLOOKUP(A:A,'[1]2026年1月在岗人员及社保补贴原表'!A:T,9,0)</f>
        <v>新城镇岗位</v>
      </c>
      <c r="G11" s="18">
        <f>VLOOKUP(A:A,'[1]2026年1月在岗人员及社保补贴原表'!A:T,15,0)</f>
        <v>463.91</v>
      </c>
      <c r="H11" s="18">
        <f>VLOOKUP(A:A,'[1]2026年1月在岗人员及社保补贴原表'!A:T,20,0)</f>
        <v>1126.9</v>
      </c>
    </row>
    <row r="12" s="30" customFormat="1" ht="14.25" customHeight="1" spans="1:8">
      <c r="A12" s="18">
        <f t="shared" si="0"/>
        <v>8</v>
      </c>
      <c r="B12" s="18" t="str">
        <f>VLOOKUP(A:A,'[1]2026年1月在岗人员及社保补贴原表'!A:T,3,0)</f>
        <v>城西街道</v>
      </c>
      <c r="C12" s="18" t="str">
        <f>VLOOKUP(A:A,'[1]2026年1月在岗人员及社保补贴原表'!A:T,4,0)</f>
        <v>四十亩地</v>
      </c>
      <c r="D12" s="18" t="str">
        <f>VLOOKUP(A:A,'[1]2026年1月在岗人员及社保补贴原表'!A:T,5,0)</f>
        <v>孙茜</v>
      </c>
      <c r="E12" s="18" t="str">
        <f>VLOOKUP(A:A,'[1]2026年1月在岗人员及社保补贴原表'!A:T,8,0)</f>
        <v>37030319******4222</v>
      </c>
      <c r="F12" s="48" t="str">
        <f>VLOOKUP(A:A,'[1]2026年1月在岗人员及社保补贴原表'!A:T,9,0)</f>
        <v>新城镇岗位</v>
      </c>
      <c r="G12" s="18">
        <f>VLOOKUP(A:A,'[1]2026年1月在岗人员及社保补贴原表'!A:T,15,0)</f>
        <v>463.91</v>
      </c>
      <c r="H12" s="18">
        <f>VLOOKUP(A:A,'[1]2026年1月在岗人员及社保补贴原表'!A:T,20,0)</f>
        <v>1126.9</v>
      </c>
    </row>
    <row r="13" s="30" customFormat="1" ht="14.25" customHeight="1" spans="1:8">
      <c r="A13" s="18">
        <f t="shared" si="0"/>
        <v>9</v>
      </c>
      <c r="B13" s="18" t="str">
        <f>VLOOKUP(A:A,'[1]2026年1月在岗人员及社保补贴原表'!A:T,3,0)</f>
        <v>山头街道</v>
      </c>
      <c r="C13" s="18" t="str">
        <f>VLOOKUP(A:A,'[1]2026年1月在岗人员及社保补贴原表'!A:T,4,0)</f>
        <v>古窑社区</v>
      </c>
      <c r="D13" s="18" t="str">
        <f>VLOOKUP(A:A,'[1]2026年1月在岗人员及社保补贴原表'!A:T,5,0)</f>
        <v>赵增国</v>
      </c>
      <c r="E13" s="18" t="str">
        <f>VLOOKUP(A:A,'[1]2026年1月在岗人员及社保补贴原表'!A:T,8,0)</f>
        <v>37030419******1632</v>
      </c>
      <c r="F13" s="48" t="str">
        <f>VLOOKUP(A:A,'[1]2026年1月在岗人员及社保补贴原表'!A:T,9,0)</f>
        <v>新城镇岗位</v>
      </c>
      <c r="G13" s="18">
        <f>VLOOKUP(A:A,'[1]2026年1月在岗人员及社保补贴原表'!A:T,15,0)</f>
        <v>463.91</v>
      </c>
      <c r="H13" s="18">
        <f>VLOOKUP(A:A,'[1]2026年1月在岗人员及社保补贴原表'!A:T,20,0)</f>
        <v>1126.9</v>
      </c>
    </row>
    <row r="14" s="30" customFormat="1" ht="14.25" customHeight="1" spans="1:8">
      <c r="A14" s="18">
        <f t="shared" si="0"/>
        <v>10</v>
      </c>
      <c r="B14" s="18" t="str">
        <f>VLOOKUP(A:A,'[1]2026年1月在岗人员及社保补贴原表'!A:T,3,0)</f>
        <v>山头街道</v>
      </c>
      <c r="C14" s="18" t="str">
        <f>VLOOKUP(A:A,'[1]2026年1月在岗人员及社保补贴原表'!A:T,4,0)</f>
        <v>新博社区</v>
      </c>
      <c r="D14" s="18" t="str">
        <f>VLOOKUP(A:A,'[1]2026年1月在岗人员及社保补贴原表'!A:T,5,0)</f>
        <v>田芳</v>
      </c>
      <c r="E14" s="18" t="str">
        <f>VLOOKUP(A:A,'[1]2026年1月在岗人员及社保补贴原表'!A:T,8,0)</f>
        <v>37030419******552X</v>
      </c>
      <c r="F14" s="48" t="str">
        <f>VLOOKUP(A:A,'[1]2026年1月在岗人员及社保补贴原表'!A:T,9,0)</f>
        <v>新城镇岗位</v>
      </c>
      <c r="G14" s="18">
        <f>VLOOKUP(A:A,'[1]2026年1月在岗人员及社保补贴原表'!A:T,15,0)</f>
        <v>463.91</v>
      </c>
      <c r="H14" s="18">
        <f>VLOOKUP(A:A,'[1]2026年1月在岗人员及社保补贴原表'!A:T,20,0)</f>
        <v>1126.9</v>
      </c>
    </row>
    <row r="15" s="30" customFormat="1" ht="14.25" customHeight="1" spans="1:8">
      <c r="A15" s="18">
        <f t="shared" si="0"/>
        <v>11</v>
      </c>
      <c r="B15" s="18" t="str">
        <f>VLOOKUP(A:A,'[1]2026年1月在岗人员及社保补贴原表'!A:T,3,0)</f>
        <v>石马镇</v>
      </c>
      <c r="C15" s="18" t="str">
        <f>VLOOKUP(A:A,'[1]2026年1月在岗人员及社保补贴原表'!A:T,4,0)</f>
        <v>东石村</v>
      </c>
      <c r="D15" s="18" t="str">
        <f>VLOOKUP(A:A,'[1]2026年1月在岗人员及社保补贴原表'!A:T,5,0)</f>
        <v>李新敬</v>
      </c>
      <c r="E15" s="18" t="str">
        <f>VLOOKUP(A:A,'[1]2026年1月在岗人员及社保补贴原表'!A:T,8,0)</f>
        <v>37030419******4425</v>
      </c>
      <c r="F15" s="48" t="str">
        <f>VLOOKUP(A:A,'[1]2026年1月在岗人员及社保补贴原表'!A:T,9,0)</f>
        <v>新城镇岗位</v>
      </c>
      <c r="G15" s="18">
        <f>VLOOKUP(A:A,'[1]2026年1月在岗人员及社保补贴原表'!A:T,15,0)</f>
        <v>463.91</v>
      </c>
      <c r="H15" s="18">
        <f>VLOOKUP(A:A,'[1]2026年1月在岗人员及社保补贴原表'!A:T,20,0)</f>
        <v>1126.9</v>
      </c>
    </row>
    <row r="16" s="30" customFormat="1" ht="14.25" customHeight="1" spans="1:8">
      <c r="A16" s="18">
        <f t="shared" si="0"/>
        <v>12</v>
      </c>
      <c r="B16" s="18" t="str">
        <f>VLOOKUP(A:A,'[1]2026年1月在岗人员及社保补贴原表'!A:T,3,0)</f>
        <v>域城镇</v>
      </c>
      <c r="C16" s="18" t="str">
        <f>VLOOKUP(A:A,'[1]2026年1月在岗人员及社保补贴原表'!A:T,4,0)</f>
        <v>柳域社区</v>
      </c>
      <c r="D16" s="18" t="str">
        <f>VLOOKUP(A:A,'[1]2026年1月在岗人员及社保补贴原表'!A:T,5,0)</f>
        <v>高玲</v>
      </c>
      <c r="E16" s="18" t="str">
        <f>VLOOKUP(A:A,'[1]2026年1月在岗人员及社保补贴原表'!A:T,8,0)</f>
        <v>37030419******6822</v>
      </c>
      <c r="F16" s="48" t="str">
        <f>VLOOKUP(A:A,'[1]2026年1月在岗人员及社保补贴原表'!A:T,9,0)</f>
        <v>新城镇岗位</v>
      </c>
      <c r="G16" s="18">
        <f>VLOOKUP(A:A,'[1]2026年1月在岗人员及社保补贴原表'!A:T,15,0)</f>
        <v>463.91</v>
      </c>
      <c r="H16" s="18">
        <f>VLOOKUP(A:A,'[1]2026年1月在岗人员及社保补贴原表'!A:T,20,0)</f>
        <v>1126.9</v>
      </c>
    </row>
    <row r="17" s="30" customFormat="1" ht="14.25" customHeight="1" spans="1:8">
      <c r="A17" s="18">
        <f t="shared" si="0"/>
        <v>13</v>
      </c>
      <c r="B17" s="18" t="str">
        <f>VLOOKUP(A:A,'[1]2026年1月在岗人员及社保补贴原表'!A:T,3,0)</f>
        <v>城东街道</v>
      </c>
      <c r="C17" s="18" t="str">
        <f>VLOOKUP(A:A,'[1]2026年1月在岗人员及社保补贴原表'!A:T,4,0)</f>
        <v>青龙山</v>
      </c>
      <c r="D17" s="18" t="str">
        <f>VLOOKUP(A:A,'[1]2026年1月在岗人员及社保补贴原表'!A:T,5,0)</f>
        <v>孙婷婷</v>
      </c>
      <c r="E17" s="18" t="str">
        <f>VLOOKUP(A:A,'[1]2026年1月在岗人员及社保补贴原表'!A:T,8,0)</f>
        <v>37030419******0625</v>
      </c>
      <c r="F17" s="48" t="str">
        <f>VLOOKUP(A:A,'[1]2026年1月在岗人员及社保补贴原表'!A:T,9,0)</f>
        <v>新城镇岗位</v>
      </c>
      <c r="G17" s="18">
        <f>VLOOKUP(A:A,'[1]2026年1月在岗人员及社保补贴原表'!A:T,15,0)</f>
        <v>463.91</v>
      </c>
      <c r="H17" s="18">
        <f>VLOOKUP(A:A,'[1]2026年1月在岗人员及社保补贴原表'!A:T,20,0)</f>
        <v>1126.9</v>
      </c>
    </row>
    <row r="18" s="30" customFormat="1" ht="14.25" customHeight="1" spans="1:8">
      <c r="A18" s="18">
        <f t="shared" si="0"/>
        <v>14</v>
      </c>
      <c r="B18" s="18" t="str">
        <f>VLOOKUP(A:A,'[1]2026年1月在岗人员及社保补贴原表'!A:T,3,0)</f>
        <v>博山镇</v>
      </c>
      <c r="C18" s="18" t="str">
        <f>VLOOKUP(A:A,'[1]2026年1月在岗人员及社保补贴原表'!A:T,4,0)</f>
        <v>南博山西村</v>
      </c>
      <c r="D18" s="18" t="str">
        <f>VLOOKUP(A:A,'[1]2026年1月在岗人员及社保补贴原表'!A:T,5,0)</f>
        <v>胡苹</v>
      </c>
      <c r="E18" s="18" t="str">
        <f>VLOOKUP(A:A,'[1]2026年1月在岗人员及社保补贴原表'!A:T,8,0)</f>
        <v>37030419******5526</v>
      </c>
      <c r="F18" s="48" t="str">
        <f>VLOOKUP(A:A,'[1]2026年1月在岗人员及社保补贴原表'!A:T,9,0)</f>
        <v>新城镇岗位</v>
      </c>
      <c r="G18" s="18">
        <f>VLOOKUP(A:A,'[1]2026年1月在岗人员及社保补贴原表'!A:T,15,0)</f>
        <v>463.91</v>
      </c>
      <c r="H18" s="18">
        <f>VLOOKUP(A:A,'[1]2026年1月在岗人员及社保补贴原表'!A:T,20,0)</f>
        <v>1126.9</v>
      </c>
    </row>
    <row r="19" s="30" customFormat="1" ht="14.25" customHeight="1" spans="1:8">
      <c r="A19" s="18">
        <f t="shared" si="0"/>
        <v>15</v>
      </c>
      <c r="B19" s="18" t="str">
        <f>VLOOKUP(A:A,'[1]2026年1月在岗人员及社保补贴原表'!A:T,3,0)</f>
        <v>博山镇</v>
      </c>
      <c r="C19" s="18" t="str">
        <f>VLOOKUP(A:A,'[1]2026年1月在岗人员及社保补贴原表'!A:T,4,0)</f>
        <v>南博山西村</v>
      </c>
      <c r="D19" s="18" t="str">
        <f>VLOOKUP(A:A,'[1]2026年1月在岗人员及社保补贴原表'!A:T,5,0)</f>
        <v>周友友</v>
      </c>
      <c r="E19" s="18" t="str">
        <f>VLOOKUP(A:A,'[1]2026年1月在岗人员及社保补贴原表'!A:T,8,0)</f>
        <v>42232219******2923</v>
      </c>
      <c r="F19" s="48" t="str">
        <f>VLOOKUP(A:A,'[1]2026年1月在岗人员及社保补贴原表'!A:T,9,0)</f>
        <v>新城镇岗位</v>
      </c>
      <c r="G19" s="18">
        <f>VLOOKUP(A:A,'[1]2026年1月在岗人员及社保补贴原表'!A:T,15,0)</f>
        <v>463.91</v>
      </c>
      <c r="H19" s="18">
        <f>VLOOKUP(A:A,'[1]2026年1月在岗人员及社保补贴原表'!A:T,20,0)</f>
        <v>1126.9</v>
      </c>
    </row>
    <row r="20" s="30" customFormat="1" ht="14.25" customHeight="1" spans="1:8">
      <c r="A20" s="18">
        <f t="shared" si="0"/>
        <v>16</v>
      </c>
      <c r="B20" s="18" t="str">
        <f>VLOOKUP(A:A,'[1]2026年1月在岗人员及社保补贴原表'!A:T,3,0)</f>
        <v>池上镇</v>
      </c>
      <c r="C20" s="18" t="str">
        <f>VLOOKUP(A:A,'[1]2026年1月在岗人员及社保补贴原表'!A:T,4,0)</f>
        <v>小里村</v>
      </c>
      <c r="D20" s="18" t="str">
        <f>VLOOKUP(A:A,'[1]2026年1月在岗人员及社保补贴原表'!A:T,5,0)</f>
        <v>孟芹</v>
      </c>
      <c r="E20" s="18" t="str">
        <f>VLOOKUP(A:A,'[1]2026年1月在岗人员及社保补贴原表'!A:T,8,0)</f>
        <v>37030419******5822</v>
      </c>
      <c r="F20" s="48" t="str">
        <f>VLOOKUP(A:A,'[1]2026年1月在岗人员及社保补贴原表'!A:T,9,0)</f>
        <v>新城镇岗位</v>
      </c>
      <c r="G20" s="18">
        <f>VLOOKUP(A:A,'[1]2026年1月在岗人员及社保补贴原表'!A:T,15,0)</f>
        <v>463.91</v>
      </c>
      <c r="H20" s="18">
        <f>VLOOKUP(A:A,'[1]2026年1月在岗人员及社保补贴原表'!A:T,20,0)</f>
        <v>1126.9</v>
      </c>
    </row>
    <row r="21" s="30" customFormat="1" ht="14.25" customHeight="1" spans="1:8">
      <c r="A21" s="18">
        <f t="shared" si="0"/>
        <v>17</v>
      </c>
      <c r="B21" s="18" t="str">
        <f>VLOOKUP(A:A,'[1]2026年1月在岗人员及社保补贴原表'!A:T,3,0)</f>
        <v>山头街道</v>
      </c>
      <c r="C21" s="18" t="str">
        <f>VLOOKUP(A:A,'[1]2026年1月在岗人员及社保补贴原表'!A:T,4,0)</f>
        <v>水印蓝山社区</v>
      </c>
      <c r="D21" s="18" t="str">
        <f>VLOOKUP(A:A,'[1]2026年1月在岗人员及社保补贴原表'!A:T,5,0)</f>
        <v>周军</v>
      </c>
      <c r="E21" s="18" t="str">
        <f>VLOOKUP(A:A,'[1]2026年1月在岗人员及社保补贴原表'!A:T,8,0)</f>
        <v>37030419******1016</v>
      </c>
      <c r="F21" s="48" t="str">
        <f>VLOOKUP(A:A,'[1]2026年1月在岗人员及社保补贴原表'!A:T,9,0)</f>
        <v>新城镇岗位</v>
      </c>
      <c r="G21" s="18">
        <f>VLOOKUP(A:A,'[1]2026年1月在岗人员及社保补贴原表'!A:T,15,0)</f>
        <v>463.91</v>
      </c>
      <c r="H21" s="18">
        <f>VLOOKUP(A:A,'[1]2026年1月在岗人员及社保补贴原表'!A:T,20,0)</f>
        <v>1126.9</v>
      </c>
    </row>
    <row r="22" s="30" customFormat="1" ht="14.25" customHeight="1" spans="1:8">
      <c r="A22" s="18">
        <f t="shared" si="0"/>
        <v>18</v>
      </c>
      <c r="B22" s="18" t="str">
        <f>VLOOKUP(A:A,'[1]2026年1月在岗人员及社保补贴原表'!A:T,3,0)</f>
        <v>山头街道</v>
      </c>
      <c r="C22" s="18" t="str">
        <f>VLOOKUP(A:A,'[1]2026年1月在岗人员及社保补贴原表'!A:T,4,0)</f>
        <v>水印蓝山社区</v>
      </c>
      <c r="D22" s="18" t="str">
        <f>VLOOKUP(A:A,'[1]2026年1月在岗人员及社保补贴原表'!A:T,5,0)</f>
        <v>刘国喜</v>
      </c>
      <c r="E22" s="18" t="str">
        <f>VLOOKUP(A:A,'[1]2026年1月在岗人员及社保补贴原表'!A:T,8,0)</f>
        <v>37030419******1338</v>
      </c>
      <c r="F22" s="48" t="str">
        <f>VLOOKUP(A:A,'[1]2026年1月在岗人员及社保补贴原表'!A:T,9,0)</f>
        <v>新城镇岗位</v>
      </c>
      <c r="G22" s="18">
        <f>VLOOKUP(A:A,'[1]2026年1月在岗人员及社保补贴原表'!A:T,15,0)</f>
        <v>463.91</v>
      </c>
      <c r="H22" s="18">
        <f>VLOOKUP(A:A,'[1]2026年1月在岗人员及社保补贴原表'!A:T,20,0)</f>
        <v>1126.9</v>
      </c>
    </row>
    <row r="23" s="30" customFormat="1" ht="14.25" customHeight="1" spans="1:8">
      <c r="A23" s="18">
        <f t="shared" si="0"/>
        <v>19</v>
      </c>
      <c r="B23" s="18" t="str">
        <f>VLOOKUP(A:A,'[1]2026年1月在岗人员及社保补贴原表'!A:T,3,0)</f>
        <v>山头街道</v>
      </c>
      <c r="C23" s="18" t="str">
        <f>VLOOKUP(A:A,'[1]2026年1月在岗人员及社保补贴原表'!A:T,4,0)</f>
        <v>水印蓝山社区</v>
      </c>
      <c r="D23" s="18" t="str">
        <f>VLOOKUP(A:A,'[1]2026年1月在岗人员及社保补贴原表'!A:T,5,0)</f>
        <v>范兵剑</v>
      </c>
      <c r="E23" s="18" t="str">
        <f>VLOOKUP(A:A,'[1]2026年1月在岗人员及社保补贴原表'!A:T,8,0)</f>
        <v>37030419******4247</v>
      </c>
      <c r="F23" s="48" t="str">
        <f>VLOOKUP(A:A,'[1]2026年1月在岗人员及社保补贴原表'!A:T,9,0)</f>
        <v>新城镇岗位</v>
      </c>
      <c r="G23" s="18">
        <f>VLOOKUP(A:A,'[1]2026年1月在岗人员及社保补贴原表'!A:T,15,0)</f>
        <v>463.91</v>
      </c>
      <c r="H23" s="18">
        <f>VLOOKUP(A:A,'[1]2026年1月在岗人员及社保补贴原表'!A:T,20,0)</f>
        <v>1126.9</v>
      </c>
    </row>
    <row r="24" s="30" customFormat="1" ht="14.25" customHeight="1" spans="1:8">
      <c r="A24" s="18">
        <f t="shared" si="0"/>
        <v>20</v>
      </c>
      <c r="B24" s="18" t="str">
        <f>VLOOKUP(A:A,'[1]2026年1月在岗人员及社保补贴原表'!A:T,3,0)</f>
        <v>山头街道</v>
      </c>
      <c r="C24" s="18" t="str">
        <f>VLOOKUP(A:A,'[1]2026年1月在岗人员及社保补贴原表'!A:T,4,0)</f>
        <v>水印蓝山社区</v>
      </c>
      <c r="D24" s="18" t="str">
        <f>VLOOKUP(A:A,'[1]2026年1月在岗人员及社保补贴原表'!A:T,5,0)</f>
        <v>赵赢</v>
      </c>
      <c r="E24" s="18" t="str">
        <f>VLOOKUP(A:A,'[1]2026年1月在岗人员及社保补贴原表'!A:T,8,0)</f>
        <v>37030419******1321</v>
      </c>
      <c r="F24" s="48" t="str">
        <f>VLOOKUP(A:A,'[1]2026年1月在岗人员及社保补贴原表'!A:T,9,0)</f>
        <v>新城镇岗位</v>
      </c>
      <c r="G24" s="18">
        <f>VLOOKUP(A:A,'[1]2026年1月在岗人员及社保补贴原表'!A:T,15,0)</f>
        <v>463.91</v>
      </c>
      <c r="H24" s="18">
        <f>VLOOKUP(A:A,'[1]2026年1月在岗人员及社保补贴原表'!A:T,20,0)</f>
        <v>1126.9</v>
      </c>
    </row>
    <row r="25" s="30" customFormat="1" ht="14.25" customHeight="1" spans="1:8">
      <c r="A25" s="18">
        <f t="shared" si="0"/>
        <v>21</v>
      </c>
      <c r="B25" s="18" t="str">
        <f>VLOOKUP(A:A,'[1]2026年1月在岗人员及社保补贴原表'!A:T,3,0)</f>
        <v>山头街道</v>
      </c>
      <c r="C25" s="18" t="str">
        <f>VLOOKUP(A:A,'[1]2026年1月在岗人员及社保补贴原表'!A:T,4,0)</f>
        <v>乐疃村</v>
      </c>
      <c r="D25" s="18" t="str">
        <f>VLOOKUP(A:A,'[1]2026年1月在岗人员及社保补贴原表'!A:T,5,0)</f>
        <v>孙天成</v>
      </c>
      <c r="E25" s="18" t="str">
        <f>VLOOKUP(A:A,'[1]2026年1月在岗人员及社保补贴原表'!A:T,8,0)</f>
        <v>37030419******4211</v>
      </c>
      <c r="F25" s="48" t="str">
        <f>VLOOKUP(A:A,'[1]2026年1月在岗人员及社保补贴原表'!A:T,9,0)</f>
        <v>新城镇岗位</v>
      </c>
      <c r="G25" s="18">
        <f>VLOOKUP(A:A,'[1]2026年1月在岗人员及社保补贴原表'!A:T,15,0)</f>
        <v>463.91</v>
      </c>
      <c r="H25" s="18">
        <f>VLOOKUP(A:A,'[1]2026年1月在岗人员及社保补贴原表'!A:T,20,0)</f>
        <v>1126.9</v>
      </c>
    </row>
    <row r="26" s="30" customFormat="1" ht="14.25" customHeight="1" spans="1:8">
      <c r="A26" s="18">
        <f t="shared" si="0"/>
        <v>22</v>
      </c>
      <c r="B26" s="18" t="str">
        <f>VLOOKUP(A:A,'[1]2026年1月在岗人员及社保补贴原表'!A:T,3,0)</f>
        <v>山头街道</v>
      </c>
      <c r="C26" s="18" t="str">
        <f>VLOOKUP(A:A,'[1]2026年1月在岗人员及社保补贴原表'!A:T,4,0)</f>
        <v>乐疃村</v>
      </c>
      <c r="D26" s="18" t="str">
        <f>VLOOKUP(A:A,'[1]2026年1月在岗人员及社保补贴原表'!A:T,5,0)</f>
        <v>范京峰</v>
      </c>
      <c r="E26" s="18" t="str">
        <f>VLOOKUP(A:A,'[1]2026年1月在岗人员及社保补贴原表'!A:T,8,0)</f>
        <v>37030419******4211</v>
      </c>
      <c r="F26" s="48" t="str">
        <f>VLOOKUP(A:A,'[1]2026年1月在岗人员及社保补贴原表'!A:T,9,0)</f>
        <v>新城镇岗位</v>
      </c>
      <c r="G26" s="18">
        <f>VLOOKUP(A:A,'[1]2026年1月在岗人员及社保补贴原表'!A:T,15,0)</f>
        <v>463.91</v>
      </c>
      <c r="H26" s="18">
        <f>VLOOKUP(A:A,'[1]2026年1月在岗人员及社保补贴原表'!A:T,20,0)</f>
        <v>1126.9</v>
      </c>
    </row>
    <row r="27" s="30" customFormat="1" ht="14.25" customHeight="1" spans="1:8">
      <c r="A27" s="18">
        <f t="shared" si="0"/>
        <v>23</v>
      </c>
      <c r="B27" s="18" t="str">
        <f>VLOOKUP(A:A,'[1]2026年1月在岗人员及社保补贴原表'!A:T,3,0)</f>
        <v>山头街道</v>
      </c>
      <c r="C27" s="18" t="str">
        <f>VLOOKUP(A:A,'[1]2026年1月在岗人员及社保补贴原表'!A:T,4,0)</f>
        <v>南神头村</v>
      </c>
      <c r="D27" s="18" t="str">
        <f>VLOOKUP(A:A,'[1]2026年1月在岗人员及社保补贴原表'!A:T,5,0)</f>
        <v>赵卫国</v>
      </c>
      <c r="E27" s="18" t="str">
        <f>VLOOKUP(A:A,'[1]2026年1月在岗人员及社保补贴原表'!A:T,8,0)</f>
        <v>37030419******1333</v>
      </c>
      <c r="F27" s="48" t="str">
        <f>VLOOKUP(A:A,'[1]2026年1月在岗人员及社保补贴原表'!A:T,9,0)</f>
        <v>新城镇岗位</v>
      </c>
      <c r="G27" s="18">
        <f>VLOOKUP(A:A,'[1]2026年1月在岗人员及社保补贴原表'!A:T,15,0)</f>
        <v>463.91</v>
      </c>
      <c r="H27" s="18">
        <f>VLOOKUP(A:A,'[1]2026年1月在岗人员及社保补贴原表'!A:T,20,0)</f>
        <v>1126.9</v>
      </c>
    </row>
    <row r="28" s="30" customFormat="1" ht="14.25" customHeight="1" spans="1:8">
      <c r="A28" s="18">
        <f t="shared" si="0"/>
        <v>24</v>
      </c>
      <c r="B28" s="18" t="str">
        <f>VLOOKUP(A:A,'[1]2026年1月在岗人员及社保补贴原表'!A:T,3,0)</f>
        <v>山头街道</v>
      </c>
      <c r="C28" s="18" t="str">
        <f>VLOOKUP(A:A,'[1]2026年1月在岗人员及社保补贴原表'!A:T,4,0)</f>
        <v>万松山社区</v>
      </c>
      <c r="D28" s="18" t="str">
        <f>VLOOKUP(A:A,'[1]2026年1月在岗人员及社保补贴原表'!A:T,5,0)</f>
        <v>蒋红卫</v>
      </c>
      <c r="E28" s="18" t="str">
        <f>VLOOKUP(A:A,'[1]2026年1月在岗人员及社保补贴原表'!A:T,8,0)</f>
        <v>37030419******1614</v>
      </c>
      <c r="F28" s="48" t="str">
        <f>VLOOKUP(A:A,'[1]2026年1月在岗人员及社保补贴原表'!A:T,9,0)</f>
        <v>新城镇岗位</v>
      </c>
      <c r="G28" s="18">
        <f>VLOOKUP(A:A,'[1]2026年1月在岗人员及社保补贴原表'!A:T,15,0)</f>
        <v>463.91</v>
      </c>
      <c r="H28" s="18">
        <f>VLOOKUP(A:A,'[1]2026年1月在岗人员及社保补贴原表'!A:T,20,0)</f>
        <v>1126.9</v>
      </c>
    </row>
    <row r="29" s="30" customFormat="1" ht="14.25" customHeight="1" spans="1:8">
      <c r="A29" s="18">
        <f t="shared" si="0"/>
        <v>25</v>
      </c>
      <c r="B29" s="18" t="str">
        <f>VLOOKUP(A:A,'[1]2026年1月在岗人员及社保补贴原表'!A:T,3,0)</f>
        <v>山头街道</v>
      </c>
      <c r="C29" s="18" t="str">
        <f>VLOOKUP(A:A,'[1]2026年1月在岗人员及社保补贴原表'!A:T,4,0)</f>
        <v>万松山社区</v>
      </c>
      <c r="D29" s="18" t="str">
        <f>VLOOKUP(A:A,'[1]2026年1月在岗人员及社保补贴原表'!A:T,5,0)</f>
        <v>侯蓬</v>
      </c>
      <c r="E29" s="18" t="str">
        <f>VLOOKUP(A:A,'[1]2026年1月在岗人员及社保补贴原表'!A:T,8,0)</f>
        <v>37030419******1637</v>
      </c>
      <c r="F29" s="48" t="str">
        <f>VLOOKUP(A:A,'[1]2026年1月在岗人员及社保补贴原表'!A:T,9,0)</f>
        <v>新城镇岗位</v>
      </c>
      <c r="G29" s="18">
        <f>VLOOKUP(A:A,'[1]2026年1月在岗人员及社保补贴原表'!A:T,15,0)</f>
        <v>463.91</v>
      </c>
      <c r="H29" s="18">
        <f>VLOOKUP(A:A,'[1]2026年1月在岗人员及社保补贴原表'!A:T,20,0)</f>
        <v>1126.9</v>
      </c>
    </row>
    <row r="30" s="30" customFormat="1" ht="14.25" customHeight="1" spans="1:8">
      <c r="A30" s="18">
        <f t="shared" si="0"/>
        <v>26</v>
      </c>
      <c r="B30" s="18" t="str">
        <f>VLOOKUP(A:A,'[1]2026年1月在岗人员及社保补贴原表'!A:T,3,0)</f>
        <v>山头街道</v>
      </c>
      <c r="C30" s="18" t="str">
        <f>VLOOKUP(A:A,'[1]2026年1月在岗人员及社保补贴原表'!A:T,4,0)</f>
        <v>万松山社区</v>
      </c>
      <c r="D30" s="18" t="str">
        <f>VLOOKUP(A:A,'[1]2026年1月在岗人员及社保补贴原表'!A:T,5,0)</f>
        <v>郭天红</v>
      </c>
      <c r="E30" s="18" t="str">
        <f>VLOOKUP(A:A,'[1]2026年1月在岗人员及社保补贴原表'!A:T,8,0)</f>
        <v>37030419******1612</v>
      </c>
      <c r="F30" s="48" t="str">
        <f>VLOOKUP(A:A,'[1]2026年1月在岗人员及社保补贴原表'!A:T,9,0)</f>
        <v>新城镇岗位</v>
      </c>
      <c r="G30" s="18">
        <f>VLOOKUP(A:A,'[1]2026年1月在岗人员及社保补贴原表'!A:T,15,0)</f>
        <v>463.91</v>
      </c>
      <c r="H30" s="18">
        <f>VLOOKUP(A:A,'[1]2026年1月在岗人员及社保补贴原表'!A:T,20,0)</f>
        <v>1126.9</v>
      </c>
    </row>
    <row r="31" s="30" customFormat="1" ht="14.25" customHeight="1" spans="1:8">
      <c r="A31" s="18">
        <f t="shared" si="0"/>
        <v>27</v>
      </c>
      <c r="B31" s="18" t="str">
        <f>VLOOKUP(A:A,'[1]2026年1月在岗人员及社保补贴原表'!A:T,3,0)</f>
        <v>山头街道</v>
      </c>
      <c r="C31" s="18" t="str">
        <f>VLOOKUP(A:A,'[1]2026年1月在岗人员及社保补贴原表'!A:T,4,0)</f>
        <v>万松山社区</v>
      </c>
      <c r="D31" s="18" t="str">
        <f>VLOOKUP(A:A,'[1]2026年1月在岗人员及社保补贴原表'!A:T,5,0)</f>
        <v>周星</v>
      </c>
      <c r="E31" s="18" t="str">
        <f>VLOOKUP(A:A,'[1]2026年1月在岗人员及社保补贴原表'!A:T,8,0)</f>
        <v>37030419******1653</v>
      </c>
      <c r="F31" s="48" t="str">
        <f>VLOOKUP(A:A,'[1]2026年1月在岗人员及社保补贴原表'!A:T,9,0)</f>
        <v>新城镇岗位</v>
      </c>
      <c r="G31" s="18">
        <f>VLOOKUP(A:A,'[1]2026年1月在岗人员及社保补贴原表'!A:T,15,0)</f>
        <v>463.91</v>
      </c>
      <c r="H31" s="18">
        <f>VLOOKUP(A:A,'[1]2026年1月在岗人员及社保补贴原表'!A:T,20,0)</f>
        <v>1126.9</v>
      </c>
    </row>
    <row r="32" s="30" customFormat="1" ht="14.25" customHeight="1" spans="1:8">
      <c r="A32" s="18">
        <f t="shared" si="0"/>
        <v>28</v>
      </c>
      <c r="B32" s="18" t="str">
        <f>VLOOKUP(A:A,'[1]2026年1月在岗人员及社保补贴原表'!A:T,3,0)</f>
        <v>山头街道</v>
      </c>
      <c r="C32" s="18" t="str">
        <f>VLOOKUP(A:A,'[1]2026年1月在岗人员及社保补贴原表'!A:T,4,0)</f>
        <v>颜山社区</v>
      </c>
      <c r="D32" s="18" t="str">
        <f>VLOOKUP(A:A,'[1]2026年1月在岗人员及社保补贴原表'!A:T,5,0)</f>
        <v>张纪义</v>
      </c>
      <c r="E32" s="18" t="str">
        <f>VLOOKUP(A:A,'[1]2026年1月在岗人员及社保补贴原表'!A:T,8,0)</f>
        <v>37030419******1336</v>
      </c>
      <c r="F32" s="48" t="str">
        <f>VLOOKUP(A:A,'[1]2026年1月在岗人员及社保补贴原表'!A:T,9,0)</f>
        <v>新城镇岗位</v>
      </c>
      <c r="G32" s="18">
        <f>VLOOKUP(A:A,'[1]2026年1月在岗人员及社保补贴原表'!A:T,15,0)</f>
        <v>463.91</v>
      </c>
      <c r="H32" s="18">
        <f>VLOOKUP(A:A,'[1]2026年1月在岗人员及社保补贴原表'!A:T,20,0)</f>
        <v>1126.9</v>
      </c>
    </row>
    <row r="33" s="30" customFormat="1" ht="14.25" customHeight="1" spans="1:8">
      <c r="A33" s="18">
        <f t="shared" si="0"/>
        <v>29</v>
      </c>
      <c r="B33" s="18" t="str">
        <f>VLOOKUP(A:A,'[1]2026年1月在岗人员及社保补贴原表'!A:T,3,0)</f>
        <v>山头街道</v>
      </c>
      <c r="C33" s="18" t="str">
        <f>VLOOKUP(A:A,'[1]2026年1月在岗人员及社保补贴原表'!A:T,4,0)</f>
        <v>北神头村</v>
      </c>
      <c r="D33" s="18" t="str">
        <f>VLOOKUP(A:A,'[1]2026年1月在岗人员及社保补贴原表'!A:T,5,0)</f>
        <v>赵群</v>
      </c>
      <c r="E33" s="18" t="str">
        <f>VLOOKUP(A:A,'[1]2026年1月在岗人员及社保补贴原表'!A:T,8,0)</f>
        <v>37030419******1329</v>
      </c>
      <c r="F33" s="48" t="str">
        <f>VLOOKUP(A:A,'[1]2026年1月在岗人员及社保补贴原表'!A:T,9,0)</f>
        <v>新城镇岗位</v>
      </c>
      <c r="G33" s="18">
        <f>VLOOKUP(A:A,'[1]2026年1月在岗人员及社保补贴原表'!A:T,15,0)</f>
        <v>463.91</v>
      </c>
      <c r="H33" s="18">
        <f>VLOOKUP(A:A,'[1]2026年1月在岗人员及社保补贴原表'!A:T,20,0)</f>
        <v>1126.9</v>
      </c>
    </row>
    <row r="34" s="30" customFormat="1" ht="14.25" customHeight="1" spans="1:8">
      <c r="A34" s="18">
        <f t="shared" si="0"/>
        <v>30</v>
      </c>
      <c r="B34" s="18" t="str">
        <f>VLOOKUP(A:A,'[1]2026年1月在岗人员及社保补贴原表'!A:T,3,0)</f>
        <v>山头街道</v>
      </c>
      <c r="C34" s="18" t="str">
        <f>VLOOKUP(A:A,'[1]2026年1月在岗人员及社保补贴原表'!A:T,4,0)</f>
        <v>古窑社区</v>
      </c>
      <c r="D34" s="18" t="str">
        <f>VLOOKUP(A:A,'[1]2026年1月在岗人员及社保补贴原表'!A:T,5,0)</f>
        <v>廖卫东</v>
      </c>
      <c r="E34" s="18" t="str">
        <f>VLOOKUP(A:A,'[1]2026年1月在岗人员及社保补贴原表'!A:T,8,0)</f>
        <v>37030419******1656</v>
      </c>
      <c r="F34" s="48" t="str">
        <f>VLOOKUP(A:A,'[1]2026年1月在岗人员及社保补贴原表'!A:T,9,0)</f>
        <v>新城镇岗位</v>
      </c>
      <c r="G34" s="18">
        <f>VLOOKUP(A:A,'[1]2026年1月在岗人员及社保补贴原表'!A:T,15,0)</f>
        <v>463.91</v>
      </c>
      <c r="H34" s="18">
        <f>VLOOKUP(A:A,'[1]2026年1月在岗人员及社保补贴原表'!A:T,20,0)</f>
        <v>1126.9</v>
      </c>
    </row>
    <row r="35" s="30" customFormat="1" ht="14.25" customHeight="1" spans="1:8">
      <c r="A35" s="18">
        <f t="shared" si="0"/>
        <v>31</v>
      </c>
      <c r="B35" s="18" t="str">
        <f>VLOOKUP(A:A,'[1]2026年1月在岗人员及社保补贴原表'!A:T,3,0)</f>
        <v>山头街道</v>
      </c>
      <c r="C35" s="18" t="str">
        <f>VLOOKUP(A:A,'[1]2026年1月在岗人员及社保补贴原表'!A:T,4,0)</f>
        <v>古窑社区</v>
      </c>
      <c r="D35" s="18" t="str">
        <f>VLOOKUP(A:A,'[1]2026年1月在岗人员及社保补贴原表'!A:T,5,0)</f>
        <v>光顺洲</v>
      </c>
      <c r="E35" s="18" t="str">
        <f>VLOOKUP(A:A,'[1]2026年1月在岗人员及社保补贴原表'!A:T,8,0)</f>
        <v>37030419******1639</v>
      </c>
      <c r="F35" s="48" t="str">
        <f>VLOOKUP(A:A,'[1]2026年1月在岗人员及社保补贴原表'!A:T,9,0)</f>
        <v>新城镇岗位</v>
      </c>
      <c r="G35" s="18">
        <f>VLOOKUP(A:A,'[1]2026年1月在岗人员及社保补贴原表'!A:T,15,0)</f>
        <v>463.91</v>
      </c>
      <c r="H35" s="18">
        <f>VLOOKUP(A:A,'[1]2026年1月在岗人员及社保补贴原表'!A:T,20,0)</f>
        <v>1126.9</v>
      </c>
    </row>
    <row r="36" s="30" customFormat="1" ht="14.25" customHeight="1" spans="1:8">
      <c r="A36" s="18">
        <f t="shared" si="0"/>
        <v>32</v>
      </c>
      <c r="B36" s="18" t="str">
        <f>VLOOKUP(A:A,'[1]2026年1月在岗人员及社保补贴原表'!A:T,3,0)</f>
        <v>山头街道</v>
      </c>
      <c r="C36" s="18" t="str">
        <f>VLOOKUP(A:A,'[1]2026年1月在岗人员及社保补贴原表'!A:T,4,0)</f>
        <v>古窑社区</v>
      </c>
      <c r="D36" s="18" t="str">
        <f>VLOOKUP(A:A,'[1]2026年1月在岗人员及社保补贴原表'!A:T,5,0)</f>
        <v>周海峰</v>
      </c>
      <c r="E36" s="18" t="str">
        <f>VLOOKUP(A:A,'[1]2026年1月在岗人员及社保补贴原表'!A:T,8,0)</f>
        <v>37030419******1613</v>
      </c>
      <c r="F36" s="48" t="str">
        <f>VLOOKUP(A:A,'[1]2026年1月在岗人员及社保补贴原表'!A:T,9,0)</f>
        <v>新城镇岗位</v>
      </c>
      <c r="G36" s="18">
        <f>VLOOKUP(A:A,'[1]2026年1月在岗人员及社保补贴原表'!A:T,15,0)</f>
        <v>463.91</v>
      </c>
      <c r="H36" s="18">
        <f>VLOOKUP(A:A,'[1]2026年1月在岗人员及社保补贴原表'!A:T,20,0)</f>
        <v>1126.9</v>
      </c>
    </row>
    <row r="37" s="30" customFormat="1" ht="14.25" customHeight="1" spans="1:8">
      <c r="A37" s="18">
        <f t="shared" si="0"/>
        <v>33</v>
      </c>
      <c r="B37" s="18" t="str">
        <f>VLOOKUP(A:A,'[1]2026年1月在岗人员及社保补贴原表'!A:T,3,0)</f>
        <v>山头街道</v>
      </c>
      <c r="C37" s="18" t="str">
        <f>VLOOKUP(A:A,'[1]2026年1月在岗人员及社保补贴原表'!A:T,4,0)</f>
        <v>新博社区</v>
      </c>
      <c r="D37" s="18" t="str">
        <f>VLOOKUP(A:A,'[1]2026年1月在岗人员及社保补贴原表'!A:T,5,0)</f>
        <v>王德军</v>
      </c>
      <c r="E37" s="18" t="str">
        <f>VLOOKUP(A:A,'[1]2026年1月在岗人员及社保补贴原表'!A:T,8,0)</f>
        <v>37030419******1611</v>
      </c>
      <c r="F37" s="48" t="str">
        <f>VLOOKUP(A:A,'[1]2026年1月在岗人员及社保补贴原表'!A:T,9,0)</f>
        <v>新城镇岗位</v>
      </c>
      <c r="G37" s="18">
        <f>VLOOKUP(A:A,'[1]2026年1月在岗人员及社保补贴原表'!A:T,15,0)</f>
        <v>463.91</v>
      </c>
      <c r="H37" s="18">
        <f>VLOOKUP(A:A,'[1]2026年1月在岗人员及社保补贴原表'!A:T,20,0)</f>
        <v>1126.9</v>
      </c>
    </row>
    <row r="38" s="30" customFormat="1" ht="14.25" customHeight="1" spans="1:8">
      <c r="A38" s="18">
        <f t="shared" si="0"/>
        <v>34</v>
      </c>
      <c r="B38" s="18" t="str">
        <f>VLOOKUP(A:A,'[1]2026年1月在岗人员及社保补贴原表'!A:T,3,0)</f>
        <v>山头街道</v>
      </c>
      <c r="C38" s="18" t="str">
        <f>VLOOKUP(A:A,'[1]2026年1月在岗人员及社保补贴原表'!A:T,4,0)</f>
        <v>新博社区</v>
      </c>
      <c r="D38" s="18" t="str">
        <f>VLOOKUP(A:A,'[1]2026年1月在岗人员及社保补贴原表'!A:T,5,0)</f>
        <v>邵彬</v>
      </c>
      <c r="E38" s="18" t="str">
        <f>VLOOKUP(A:A,'[1]2026年1月在岗人员及社保补贴原表'!A:T,8,0)</f>
        <v>37030419******1618</v>
      </c>
      <c r="F38" s="48" t="str">
        <f>VLOOKUP(A:A,'[1]2026年1月在岗人员及社保补贴原表'!A:T,9,0)</f>
        <v>新城镇岗位</v>
      </c>
      <c r="G38" s="18">
        <f>VLOOKUP(A:A,'[1]2026年1月在岗人员及社保补贴原表'!A:T,15,0)</f>
        <v>463.91</v>
      </c>
      <c r="H38" s="18">
        <f>VLOOKUP(A:A,'[1]2026年1月在岗人员及社保补贴原表'!A:T,20,0)</f>
        <v>1126.9</v>
      </c>
    </row>
    <row r="39" s="30" customFormat="1" ht="14.25" customHeight="1" spans="1:8">
      <c r="A39" s="18">
        <f t="shared" si="0"/>
        <v>35</v>
      </c>
      <c r="B39" s="18" t="str">
        <f>VLOOKUP(A:A,'[1]2026年1月在岗人员及社保补贴原表'!A:T,3,0)</f>
        <v>山头街道</v>
      </c>
      <c r="C39" s="18" t="str">
        <f>VLOOKUP(A:A,'[1]2026年1月在岗人员及社保补贴原表'!A:T,4,0)</f>
        <v>新博社区</v>
      </c>
      <c r="D39" s="18" t="str">
        <f>VLOOKUP(A:A,'[1]2026年1月在岗人员及社保补贴原表'!A:T,5,0)</f>
        <v>王雷</v>
      </c>
      <c r="E39" s="18" t="str">
        <f>VLOOKUP(A:A,'[1]2026年1月在岗人员及社保补贴原表'!A:T,8,0)</f>
        <v>37030419******1633</v>
      </c>
      <c r="F39" s="48" t="str">
        <f>VLOOKUP(A:A,'[1]2026年1月在岗人员及社保补贴原表'!A:T,9,0)</f>
        <v>新城镇岗位</v>
      </c>
      <c r="G39" s="18">
        <f>VLOOKUP(A:A,'[1]2026年1月在岗人员及社保补贴原表'!A:T,15,0)</f>
        <v>463.91</v>
      </c>
      <c r="H39" s="18">
        <f>VLOOKUP(A:A,'[1]2026年1月在岗人员及社保补贴原表'!A:T,20,0)</f>
        <v>1126.9</v>
      </c>
    </row>
    <row r="40" s="30" customFormat="1" ht="14.25" customHeight="1" spans="1:8">
      <c r="A40" s="18">
        <f t="shared" si="0"/>
        <v>36</v>
      </c>
      <c r="B40" s="18" t="str">
        <f>VLOOKUP(A:A,'[1]2026年1月在岗人员及社保补贴原表'!A:T,3,0)</f>
        <v>山头街道</v>
      </c>
      <c r="C40" s="18" t="str">
        <f>VLOOKUP(A:A,'[1]2026年1月在岗人员及社保补贴原表'!A:T,4,0)</f>
        <v>新博社区</v>
      </c>
      <c r="D40" s="18" t="str">
        <f>VLOOKUP(A:A,'[1]2026年1月在岗人员及社保补贴原表'!A:T,5,0)</f>
        <v>宋元民</v>
      </c>
      <c r="E40" s="18" t="str">
        <f>VLOOKUP(A:A,'[1]2026年1月在岗人员及社保补贴原表'!A:T,8,0)</f>
        <v>37030419******1613</v>
      </c>
      <c r="F40" s="48" t="str">
        <f>VLOOKUP(A:A,'[1]2026年1月在岗人员及社保补贴原表'!A:T,9,0)</f>
        <v>新城镇岗位</v>
      </c>
      <c r="G40" s="18">
        <f>VLOOKUP(A:A,'[1]2026年1月在岗人员及社保补贴原表'!A:T,15,0)</f>
        <v>463.91</v>
      </c>
      <c r="H40" s="18">
        <f>VLOOKUP(A:A,'[1]2026年1月在岗人员及社保补贴原表'!A:T,20,0)</f>
        <v>1126.9</v>
      </c>
    </row>
    <row r="41" s="30" customFormat="1" ht="14.25" customHeight="1" spans="1:8">
      <c r="A41" s="18">
        <f t="shared" si="0"/>
        <v>37</v>
      </c>
      <c r="B41" s="18" t="str">
        <f>VLOOKUP(A:A,'[1]2026年1月在岗人员及社保补贴原表'!A:T,3,0)</f>
        <v>山头街道</v>
      </c>
      <c r="C41" s="18" t="str">
        <f>VLOOKUP(A:A,'[1]2026年1月在岗人员及社保补贴原表'!A:T,4,0)</f>
        <v>新博社区</v>
      </c>
      <c r="D41" s="18" t="str">
        <f>VLOOKUP(A:A,'[1]2026年1月在岗人员及社保补贴原表'!A:T,5,0)</f>
        <v>翟书滨</v>
      </c>
      <c r="E41" s="18" t="str">
        <f>VLOOKUP(A:A,'[1]2026年1月在岗人员及社保补贴原表'!A:T,8,0)</f>
        <v>37030419******1638</v>
      </c>
      <c r="F41" s="48" t="str">
        <f>VLOOKUP(A:A,'[1]2026年1月在岗人员及社保补贴原表'!A:T,9,0)</f>
        <v>新城镇岗位</v>
      </c>
      <c r="G41" s="18">
        <f>VLOOKUP(A:A,'[1]2026年1月在岗人员及社保补贴原表'!A:T,15,0)</f>
        <v>463.91</v>
      </c>
      <c r="H41" s="18">
        <f>VLOOKUP(A:A,'[1]2026年1月在岗人员及社保补贴原表'!A:T,20,0)</f>
        <v>1126.9</v>
      </c>
    </row>
    <row r="42" s="30" customFormat="1" ht="14.25" customHeight="1" spans="1:8">
      <c r="A42" s="18">
        <f t="shared" si="0"/>
        <v>38</v>
      </c>
      <c r="B42" s="18" t="str">
        <f>VLOOKUP(A:A,'[1]2026年1月在岗人员及社保补贴原表'!A:T,3,0)</f>
        <v>山头街道</v>
      </c>
      <c r="C42" s="18" t="str">
        <f>VLOOKUP(A:A,'[1]2026年1月在岗人员及社保补贴原表'!A:T,4,0)</f>
        <v>新博社区</v>
      </c>
      <c r="D42" s="18" t="str">
        <f>VLOOKUP(A:A,'[1]2026年1月在岗人员及社保补贴原表'!A:T,5,0)</f>
        <v>刘持栋</v>
      </c>
      <c r="E42" s="18" t="str">
        <f>VLOOKUP(A:A,'[1]2026年1月在岗人员及社保补贴原表'!A:T,8,0)</f>
        <v>37030419******1619</v>
      </c>
      <c r="F42" s="48" t="str">
        <f>VLOOKUP(A:A,'[1]2026年1月在岗人员及社保补贴原表'!A:T,9,0)</f>
        <v>新城镇岗位</v>
      </c>
      <c r="G42" s="18">
        <f>VLOOKUP(A:A,'[1]2026年1月在岗人员及社保补贴原表'!A:T,15,0)</f>
        <v>463.91</v>
      </c>
      <c r="H42" s="18">
        <f>VLOOKUP(A:A,'[1]2026年1月在岗人员及社保补贴原表'!A:T,20,0)</f>
        <v>1126.9</v>
      </c>
    </row>
    <row r="43" s="30" customFormat="1" ht="14.25" customHeight="1" spans="1:8">
      <c r="A43" s="18">
        <f t="shared" si="0"/>
        <v>39</v>
      </c>
      <c r="B43" s="18" t="str">
        <f>VLOOKUP(A:A,'[1]2026年1月在岗人员及社保补贴原表'!A:T,3,0)</f>
        <v>山头街道</v>
      </c>
      <c r="C43" s="18" t="str">
        <f>VLOOKUP(A:A,'[1]2026年1月在岗人员及社保补贴原表'!A:T,4,0)</f>
        <v>神头社区</v>
      </c>
      <c r="D43" s="18" t="str">
        <f>VLOOKUP(A:A,'[1]2026年1月在岗人员及社保补贴原表'!A:T,5,0)</f>
        <v>高荣平</v>
      </c>
      <c r="E43" s="18" t="str">
        <f>VLOOKUP(A:A,'[1]2026年1月在岗人员及社保补贴原表'!A:T,8,0)</f>
        <v>37030419******1618</v>
      </c>
      <c r="F43" s="48" t="str">
        <f>VLOOKUP(A:A,'[1]2026年1月在岗人员及社保补贴原表'!A:T,9,0)</f>
        <v>新城镇岗位</v>
      </c>
      <c r="G43" s="18">
        <f>VLOOKUP(A:A,'[1]2026年1月在岗人员及社保补贴原表'!A:T,15,0)</f>
        <v>463.91</v>
      </c>
      <c r="H43" s="18">
        <f>VLOOKUP(A:A,'[1]2026年1月在岗人员及社保补贴原表'!A:T,20,0)</f>
        <v>1126.9</v>
      </c>
    </row>
    <row r="44" s="30" customFormat="1" ht="14.25" customHeight="1" spans="1:8">
      <c r="A44" s="18">
        <f t="shared" si="0"/>
        <v>40</v>
      </c>
      <c r="B44" s="18" t="str">
        <f>VLOOKUP(A:A,'[1]2026年1月在岗人员及社保补贴原表'!A:T,3,0)</f>
        <v>山头街道</v>
      </c>
      <c r="C44" s="18" t="str">
        <f>VLOOKUP(A:A,'[1]2026年1月在岗人员及社保补贴原表'!A:T,4,0)</f>
        <v>神头社区</v>
      </c>
      <c r="D44" s="18" t="str">
        <f>VLOOKUP(A:A,'[1]2026年1月在岗人员及社保补贴原表'!A:T,5,0)</f>
        <v>刘瑾</v>
      </c>
      <c r="E44" s="18" t="str">
        <f>VLOOKUP(A:A,'[1]2026年1月在岗人员及社保补贴原表'!A:T,8,0)</f>
        <v>37030419******1328</v>
      </c>
      <c r="F44" s="48" t="str">
        <f>VLOOKUP(A:A,'[1]2026年1月在岗人员及社保补贴原表'!A:T,9,0)</f>
        <v>新城镇岗位</v>
      </c>
      <c r="G44" s="18">
        <f>VLOOKUP(A:A,'[1]2026年1月在岗人员及社保补贴原表'!A:T,15,0)</f>
        <v>463.91</v>
      </c>
      <c r="H44" s="18">
        <f>VLOOKUP(A:A,'[1]2026年1月在岗人员及社保补贴原表'!A:T,20,0)</f>
        <v>1126.9</v>
      </c>
    </row>
    <row r="45" s="30" customFormat="1" ht="14.25" customHeight="1" spans="1:8">
      <c r="A45" s="18">
        <f t="shared" si="0"/>
        <v>41</v>
      </c>
      <c r="B45" s="18" t="str">
        <f>VLOOKUP(A:A,'[1]2026年1月在岗人员及社保补贴原表'!A:T,3,0)</f>
        <v>山头街道</v>
      </c>
      <c r="C45" s="18" t="str">
        <f>VLOOKUP(A:A,'[1]2026年1月在岗人员及社保补贴原表'!A:T,4,0)</f>
        <v>神头社区</v>
      </c>
      <c r="D45" s="18" t="str">
        <f>VLOOKUP(A:A,'[1]2026年1月在岗人员及社保补贴原表'!A:T,5,0)</f>
        <v>巩丽霞</v>
      </c>
      <c r="E45" s="18" t="str">
        <f>VLOOKUP(A:A,'[1]2026年1月在岗人员及社保补贴原表'!A:T,8,0)</f>
        <v>37030419******3128</v>
      </c>
      <c r="F45" s="48" t="str">
        <f>VLOOKUP(A:A,'[1]2026年1月在岗人员及社保补贴原表'!A:T,9,0)</f>
        <v>新城镇岗位</v>
      </c>
      <c r="G45" s="18">
        <f>VLOOKUP(A:A,'[1]2026年1月在岗人员及社保补贴原表'!A:T,15,0)</f>
        <v>463.91</v>
      </c>
      <c r="H45" s="18">
        <f>VLOOKUP(A:A,'[1]2026年1月在岗人员及社保补贴原表'!A:T,20,0)</f>
        <v>1126.9</v>
      </c>
    </row>
    <row r="46" s="30" customFormat="1" ht="14.25" customHeight="1" spans="1:8">
      <c r="A46" s="18">
        <f t="shared" si="0"/>
        <v>42</v>
      </c>
      <c r="B46" s="18" t="str">
        <f>VLOOKUP(A:A,'[1]2026年1月在岗人员及社保补贴原表'!A:T,3,0)</f>
        <v>山头街道</v>
      </c>
      <c r="C46" s="18" t="str">
        <f>VLOOKUP(A:A,'[1]2026年1月在岗人员及社保补贴原表'!A:T,4,0)</f>
        <v>神头社区</v>
      </c>
      <c r="D46" s="18" t="str">
        <f>VLOOKUP(A:A,'[1]2026年1月在岗人员及社保补贴原表'!A:T,5,0)</f>
        <v>赵京柱</v>
      </c>
      <c r="E46" s="18" t="str">
        <f>VLOOKUP(A:A,'[1]2026年1月在岗人员及社保补贴原表'!A:T,8,0)</f>
        <v>37030419******1318</v>
      </c>
      <c r="F46" s="48" t="str">
        <f>VLOOKUP(A:A,'[1]2026年1月在岗人员及社保补贴原表'!A:T,9,0)</f>
        <v>新城镇岗位</v>
      </c>
      <c r="G46" s="18">
        <f>VLOOKUP(A:A,'[1]2026年1月在岗人员及社保补贴原表'!A:T,15,0)</f>
        <v>463.91</v>
      </c>
      <c r="H46" s="18">
        <f>VLOOKUP(A:A,'[1]2026年1月在岗人员及社保补贴原表'!A:T,20,0)</f>
        <v>1126.9</v>
      </c>
    </row>
    <row r="47" s="30" customFormat="1" ht="14.25" customHeight="1" spans="1:8">
      <c r="A47" s="18">
        <f t="shared" si="0"/>
        <v>43</v>
      </c>
      <c r="B47" s="18" t="str">
        <f>VLOOKUP(A:A,'[1]2026年1月在岗人员及社保补贴原表'!A:T,3,0)</f>
        <v>山头街道</v>
      </c>
      <c r="C47" s="18" t="str">
        <f>VLOOKUP(A:A,'[1]2026年1月在岗人员及社保补贴原表'!A:T,4,0)</f>
        <v>大观园社区</v>
      </c>
      <c r="D47" s="18" t="str">
        <f>VLOOKUP(A:A,'[1]2026年1月在岗人员及社保补贴原表'!A:T,5,0)</f>
        <v>高建民</v>
      </c>
      <c r="E47" s="18" t="str">
        <f>VLOOKUP(A:A,'[1]2026年1月在岗人员及社保补贴原表'!A:T,8,0)</f>
        <v>37030419******1616</v>
      </c>
      <c r="F47" s="48" t="str">
        <f>VLOOKUP(A:A,'[1]2026年1月在岗人员及社保补贴原表'!A:T,9,0)</f>
        <v>新城镇岗位</v>
      </c>
      <c r="G47" s="18">
        <f>VLOOKUP(A:A,'[1]2026年1月在岗人员及社保补贴原表'!A:T,15,0)</f>
        <v>463.91</v>
      </c>
      <c r="H47" s="18">
        <f>VLOOKUP(A:A,'[1]2026年1月在岗人员及社保补贴原表'!A:T,20,0)</f>
        <v>1126.9</v>
      </c>
    </row>
    <row r="48" s="30" customFormat="1" ht="14.25" customHeight="1" spans="1:8">
      <c r="A48" s="18">
        <f t="shared" si="0"/>
        <v>44</v>
      </c>
      <c r="B48" s="18" t="str">
        <f>VLOOKUP(A:A,'[1]2026年1月在岗人员及社保补贴原表'!A:T,3,0)</f>
        <v>山头街道</v>
      </c>
      <c r="C48" s="18" t="str">
        <f>VLOOKUP(A:A,'[1]2026年1月在岗人员及社保补贴原表'!A:T,4,0)</f>
        <v>大观园社区</v>
      </c>
      <c r="D48" s="18" t="str">
        <f>VLOOKUP(A:A,'[1]2026年1月在岗人员及社保补贴原表'!A:T,5,0)</f>
        <v>张涛</v>
      </c>
      <c r="E48" s="18" t="str">
        <f>VLOOKUP(A:A,'[1]2026年1月在岗人员及社保补贴原表'!A:T,8,0)</f>
        <v>37030419******1613</v>
      </c>
      <c r="F48" s="48" t="str">
        <f>VLOOKUP(A:A,'[1]2026年1月在岗人员及社保补贴原表'!A:T,9,0)</f>
        <v>新城镇岗位</v>
      </c>
      <c r="G48" s="18">
        <f>VLOOKUP(A:A,'[1]2026年1月在岗人员及社保补贴原表'!A:T,15,0)</f>
        <v>463.91</v>
      </c>
      <c r="H48" s="18">
        <f>VLOOKUP(A:A,'[1]2026年1月在岗人员及社保补贴原表'!A:T,20,0)</f>
        <v>1126.9</v>
      </c>
    </row>
    <row r="49" s="30" customFormat="1" ht="14.25" customHeight="1" spans="1:8">
      <c r="A49" s="18">
        <f t="shared" si="0"/>
        <v>45</v>
      </c>
      <c r="B49" s="18" t="str">
        <f>VLOOKUP(A:A,'[1]2026年1月在岗人员及社保补贴原表'!A:T,3,0)</f>
        <v>山头街道</v>
      </c>
      <c r="C49" s="18" t="str">
        <f>VLOOKUP(A:A,'[1]2026年1月在岗人员及社保补贴原表'!A:T,4,0)</f>
        <v>大观园社区</v>
      </c>
      <c r="D49" s="18" t="str">
        <f>VLOOKUP(A:A,'[1]2026年1月在岗人员及社保补贴原表'!A:T,5,0)</f>
        <v>蒋玉国</v>
      </c>
      <c r="E49" s="18" t="str">
        <f>VLOOKUP(A:A,'[1]2026年1月在岗人员及社保补贴原表'!A:T,8,0)</f>
        <v>37030419******1612</v>
      </c>
      <c r="F49" s="48" t="str">
        <f>VLOOKUP(A:A,'[1]2026年1月在岗人员及社保补贴原表'!A:T,9,0)</f>
        <v>新城镇岗位</v>
      </c>
      <c r="G49" s="18">
        <f>VLOOKUP(A:A,'[1]2026年1月在岗人员及社保补贴原表'!A:T,15,0)</f>
        <v>463.91</v>
      </c>
      <c r="H49" s="18">
        <f>VLOOKUP(A:A,'[1]2026年1月在岗人员及社保补贴原表'!A:T,20,0)</f>
        <v>1126.9</v>
      </c>
    </row>
    <row r="50" s="30" customFormat="1" ht="14.25" customHeight="1" spans="1:8">
      <c r="A50" s="18">
        <f t="shared" si="0"/>
        <v>46</v>
      </c>
      <c r="B50" s="18" t="str">
        <f>VLOOKUP(A:A,'[1]2026年1月在岗人员及社保补贴原表'!A:T,3,0)</f>
        <v>山头街道</v>
      </c>
      <c r="C50" s="18" t="str">
        <f>VLOOKUP(A:A,'[1]2026年1月在岗人员及社保补贴原表'!A:T,4,0)</f>
        <v>大观园社区</v>
      </c>
      <c r="D50" s="18" t="str">
        <f>VLOOKUP(A:A,'[1]2026年1月在岗人员及社保补贴原表'!A:T,5,0)</f>
        <v>孙其友</v>
      </c>
      <c r="E50" s="18" t="str">
        <f>VLOOKUP(A:A,'[1]2026年1月在岗人员及社保补贴原表'!A:T,8,0)</f>
        <v>37030419******1615</v>
      </c>
      <c r="F50" s="48" t="str">
        <f>VLOOKUP(A:A,'[1]2026年1月在岗人员及社保补贴原表'!A:T,9,0)</f>
        <v>新城镇岗位</v>
      </c>
      <c r="G50" s="18">
        <f>VLOOKUP(A:A,'[1]2026年1月在岗人员及社保补贴原表'!A:T,15,0)</f>
        <v>463.91</v>
      </c>
      <c r="H50" s="18">
        <f>VLOOKUP(A:A,'[1]2026年1月在岗人员及社保补贴原表'!A:T,20,0)</f>
        <v>1126.9</v>
      </c>
    </row>
    <row r="51" s="30" customFormat="1" ht="14.25" customHeight="1" spans="1:8">
      <c r="A51" s="18">
        <f t="shared" si="0"/>
        <v>47</v>
      </c>
      <c r="B51" s="18" t="str">
        <f>VLOOKUP(A:A,'[1]2026年1月在岗人员及社保补贴原表'!A:T,3,0)</f>
        <v>山头街道</v>
      </c>
      <c r="C51" s="18" t="str">
        <f>VLOOKUP(A:A,'[1]2026年1月在岗人员及社保补贴原表'!A:T,4,0)</f>
        <v>河南东村</v>
      </c>
      <c r="D51" s="18" t="str">
        <f>VLOOKUP(A:A,'[1]2026年1月在岗人员及社保补贴原表'!A:T,5,0)</f>
        <v>栾秀珍</v>
      </c>
      <c r="E51" s="18" t="str">
        <f>VLOOKUP(A:A,'[1]2026年1月在岗人员及社保补贴原表'!A:T,8,0)</f>
        <v>37030419******4228</v>
      </c>
      <c r="F51" s="48" t="str">
        <f>VLOOKUP(A:A,'[1]2026年1月在岗人员及社保补贴原表'!A:T,9,0)</f>
        <v>新城镇岗位</v>
      </c>
      <c r="G51" s="18">
        <f>VLOOKUP(A:A,'[1]2026年1月在岗人员及社保补贴原表'!A:T,15,0)</f>
        <v>463.91</v>
      </c>
      <c r="H51" s="18">
        <f>VLOOKUP(A:A,'[1]2026年1月在岗人员及社保补贴原表'!A:T,20,0)</f>
        <v>1126.9</v>
      </c>
    </row>
    <row r="52" s="30" customFormat="1" ht="14.25" customHeight="1" spans="1:8">
      <c r="A52" s="18">
        <f t="shared" si="0"/>
        <v>48</v>
      </c>
      <c r="B52" s="18" t="str">
        <f>VLOOKUP(A:A,'[1]2026年1月在岗人员及社保补贴原表'!A:T,3,0)</f>
        <v>山头街道</v>
      </c>
      <c r="C52" s="18" t="str">
        <f>VLOOKUP(A:A,'[1]2026年1月在岗人员及社保补贴原表'!A:T,4,0)</f>
        <v>秋谷村</v>
      </c>
      <c r="D52" s="18" t="str">
        <f>VLOOKUP(A:A,'[1]2026年1月在岗人员及社保补贴原表'!A:T,5,0)</f>
        <v>乔英博</v>
      </c>
      <c r="E52" s="18" t="str">
        <f>VLOOKUP(A:A,'[1]2026年1月在岗人员及社保补贴原表'!A:T,8,0)</f>
        <v>37030419******1311</v>
      </c>
      <c r="F52" s="48" t="str">
        <f>VLOOKUP(A:A,'[1]2026年1月在岗人员及社保补贴原表'!A:T,9,0)</f>
        <v>新城镇岗位</v>
      </c>
      <c r="G52" s="18">
        <f>VLOOKUP(A:A,'[1]2026年1月在岗人员及社保补贴原表'!A:T,15,0)</f>
        <v>463.91</v>
      </c>
      <c r="H52" s="18">
        <f>VLOOKUP(A:A,'[1]2026年1月在岗人员及社保补贴原表'!A:T,20,0)</f>
        <v>1126.9</v>
      </c>
    </row>
    <row r="53" s="30" customFormat="1" ht="14.25" customHeight="1" spans="1:8">
      <c r="A53" s="18">
        <f t="shared" si="0"/>
        <v>49</v>
      </c>
      <c r="B53" s="18" t="str">
        <f>VLOOKUP(A:A,'[1]2026年1月在岗人员及社保补贴原表'!A:T,3,0)</f>
        <v>山头街道</v>
      </c>
      <c r="C53" s="18" t="str">
        <f>VLOOKUP(A:A,'[1]2026年1月在岗人员及社保补贴原表'!A:T,4,0)</f>
        <v>秋谷村</v>
      </c>
      <c r="D53" s="18" t="str">
        <f>VLOOKUP(A:A,'[1]2026年1月在岗人员及社保补贴原表'!A:T,5,0)</f>
        <v>杨春娇</v>
      </c>
      <c r="E53" s="18" t="str">
        <f>VLOOKUP(A:A,'[1]2026年1月在岗人员及社保补贴原表'!A:T,8,0)</f>
        <v>37030419******1320</v>
      </c>
      <c r="F53" s="48" t="str">
        <f>VLOOKUP(A:A,'[1]2026年1月在岗人员及社保补贴原表'!A:T,9,0)</f>
        <v>新城镇岗位</v>
      </c>
      <c r="G53" s="18">
        <f>VLOOKUP(A:A,'[1]2026年1月在岗人员及社保补贴原表'!A:T,15,0)</f>
        <v>463.91</v>
      </c>
      <c r="H53" s="18">
        <f>VLOOKUP(A:A,'[1]2026年1月在岗人员及社保补贴原表'!A:T,20,0)</f>
        <v>1126.9</v>
      </c>
    </row>
    <row r="54" s="30" customFormat="1" ht="14.25" customHeight="1" spans="1:8">
      <c r="A54" s="18">
        <f t="shared" si="0"/>
        <v>50</v>
      </c>
      <c r="B54" s="18" t="str">
        <f>VLOOKUP(A:A,'[1]2026年1月在岗人员及社保补贴原表'!A:T,3,0)</f>
        <v>山头街道</v>
      </c>
      <c r="C54" s="18" t="str">
        <f>VLOOKUP(A:A,'[1]2026年1月在岗人员及社保补贴原表'!A:T,4,0)</f>
        <v>竹林村</v>
      </c>
      <c r="D54" s="18" t="str">
        <f>VLOOKUP(A:A,'[1]2026年1月在岗人员及社保补贴原表'!A:T,5,0)</f>
        <v>栾兆民</v>
      </c>
      <c r="E54" s="18" t="str">
        <f>VLOOKUP(A:A,'[1]2026年1月在岗人员及社保补贴原表'!A:T,8,0)</f>
        <v>37030419******4218</v>
      </c>
      <c r="F54" s="48" t="str">
        <f>VLOOKUP(A:A,'[1]2026年1月在岗人员及社保补贴原表'!A:T,9,0)</f>
        <v>新城镇岗位</v>
      </c>
      <c r="G54" s="18">
        <f>VLOOKUP(A:A,'[1]2026年1月在岗人员及社保补贴原表'!A:T,15,0)</f>
        <v>463.91</v>
      </c>
      <c r="H54" s="18">
        <f>VLOOKUP(A:A,'[1]2026年1月在岗人员及社保补贴原表'!A:T,20,0)</f>
        <v>1126.9</v>
      </c>
    </row>
    <row r="55" s="30" customFormat="1" ht="14.25" customHeight="1" spans="1:8">
      <c r="A55" s="18">
        <f t="shared" si="0"/>
        <v>51</v>
      </c>
      <c r="B55" s="18" t="str">
        <f>VLOOKUP(A:A,'[1]2026年1月在岗人员及社保补贴原表'!A:T,3,0)</f>
        <v>山头街道</v>
      </c>
      <c r="C55" s="18" t="str">
        <f>VLOOKUP(A:A,'[1]2026年1月在岗人员及社保补贴原表'!A:T,4,0)</f>
        <v>竹林村</v>
      </c>
      <c r="D55" s="18" t="str">
        <f>VLOOKUP(A:A,'[1]2026年1月在岗人员及社保补贴原表'!A:T,5,0)</f>
        <v>房月梅</v>
      </c>
      <c r="E55" s="18" t="str">
        <f>VLOOKUP(A:A,'[1]2026年1月在岗人员及社保补贴原表'!A:T,8,0)</f>
        <v>37030419******1624</v>
      </c>
      <c r="F55" s="48" t="str">
        <f>VLOOKUP(A:A,'[1]2026年1月在岗人员及社保补贴原表'!A:T,9,0)</f>
        <v>新城镇岗位</v>
      </c>
      <c r="G55" s="18">
        <f>VLOOKUP(A:A,'[1]2026年1月在岗人员及社保补贴原表'!A:T,15,0)</f>
        <v>463.91</v>
      </c>
      <c r="H55" s="18">
        <f>VLOOKUP(A:A,'[1]2026年1月在岗人员及社保补贴原表'!A:T,20,0)</f>
        <v>1126.9</v>
      </c>
    </row>
    <row r="56" s="30" customFormat="1" ht="14.25" customHeight="1" spans="1:8">
      <c r="A56" s="18">
        <f t="shared" si="0"/>
        <v>52</v>
      </c>
      <c r="B56" s="18" t="str">
        <f>VLOOKUP(A:A,'[1]2026年1月在岗人员及社保补贴原表'!A:T,3,0)</f>
        <v>山头街道</v>
      </c>
      <c r="C56" s="18" t="str">
        <f>VLOOKUP(A:A,'[1]2026年1月在岗人员及社保补贴原表'!A:T,4,0)</f>
        <v>竹林村</v>
      </c>
      <c r="D56" s="18" t="str">
        <f>VLOOKUP(A:A,'[1]2026年1月在岗人员及社保补贴原表'!A:T,5,0)</f>
        <v>王建</v>
      </c>
      <c r="E56" s="18" t="str">
        <f>VLOOKUP(A:A,'[1]2026年1月在岗人员及社保补贴原表'!A:T,8,0)</f>
        <v>37030419******1612</v>
      </c>
      <c r="F56" s="48" t="str">
        <f>VLOOKUP(A:A,'[1]2026年1月在岗人员及社保补贴原表'!A:T,9,0)</f>
        <v>新城镇岗位</v>
      </c>
      <c r="G56" s="18">
        <f>VLOOKUP(A:A,'[1]2026年1月在岗人员及社保补贴原表'!A:T,15,0)</f>
        <v>463.91</v>
      </c>
      <c r="H56" s="18">
        <f>VLOOKUP(A:A,'[1]2026年1月在岗人员及社保补贴原表'!A:T,20,0)</f>
        <v>1126.9</v>
      </c>
    </row>
    <row r="57" s="30" customFormat="1" ht="14.25" customHeight="1" spans="1:8">
      <c r="A57" s="18">
        <f t="shared" si="0"/>
        <v>53</v>
      </c>
      <c r="B57" s="18" t="str">
        <f>VLOOKUP(A:A,'[1]2026年1月在岗人员及社保补贴原表'!A:T,3,0)</f>
        <v>八陡镇</v>
      </c>
      <c r="C57" s="18" t="str">
        <f>VLOOKUP(A:A,'[1]2026年1月在岗人员及社保补贴原表'!A:T,4,0)</f>
        <v>北河口村</v>
      </c>
      <c r="D57" s="18" t="str">
        <f>VLOOKUP(A:A,'[1]2026年1月在岗人员及社保补贴原表'!A:T,5,0)</f>
        <v>乔同玉</v>
      </c>
      <c r="E57" s="18" t="str">
        <f>VLOOKUP(A:A,'[1]2026年1月在岗人员及社保补贴原表'!A:T,8,0)</f>
        <v>37030419******2212</v>
      </c>
      <c r="F57" s="48" t="str">
        <f>VLOOKUP(A:A,'[1]2026年1月在岗人员及社保补贴原表'!A:T,9,0)</f>
        <v>新城镇岗位</v>
      </c>
      <c r="G57" s="18">
        <f>VLOOKUP(A:A,'[1]2026年1月在岗人员及社保补贴原表'!A:T,15,0)</f>
        <v>463.91</v>
      </c>
      <c r="H57" s="18">
        <f>VLOOKUP(A:A,'[1]2026年1月在岗人员及社保补贴原表'!A:T,20,0)</f>
        <v>1126.9</v>
      </c>
    </row>
    <row r="58" s="30" customFormat="1" ht="14.25" customHeight="1" spans="1:8">
      <c r="A58" s="18">
        <f t="shared" si="0"/>
        <v>54</v>
      </c>
      <c r="B58" s="18" t="str">
        <f>VLOOKUP(A:A,'[1]2026年1月在岗人员及社保补贴原表'!A:T,3,0)</f>
        <v>八陡镇</v>
      </c>
      <c r="C58" s="18" t="str">
        <f>VLOOKUP(A:A,'[1]2026年1月在岗人员及社保补贴原表'!A:T,4,0)</f>
        <v>北河口村</v>
      </c>
      <c r="D58" s="18" t="str">
        <f>VLOOKUP(A:A,'[1]2026年1月在岗人员及社保补贴原表'!A:T,5,0)</f>
        <v>焦守红</v>
      </c>
      <c r="E58" s="18" t="str">
        <f>VLOOKUP(A:A,'[1]2026年1月在岗人员及社保补贴原表'!A:T,8,0)</f>
        <v>37030419******3943</v>
      </c>
      <c r="F58" s="48" t="str">
        <f>VLOOKUP(A:A,'[1]2026年1月在岗人员及社保补贴原表'!A:T,9,0)</f>
        <v>新城镇岗位</v>
      </c>
      <c r="G58" s="18">
        <f>VLOOKUP(A:A,'[1]2026年1月在岗人员及社保补贴原表'!A:T,15,0)</f>
        <v>463.91</v>
      </c>
      <c r="H58" s="18">
        <f>VLOOKUP(A:A,'[1]2026年1月在岗人员及社保补贴原表'!A:T,20,0)</f>
        <v>1126.9</v>
      </c>
    </row>
    <row r="59" s="30" customFormat="1" ht="14.25" customHeight="1" spans="1:8">
      <c r="A59" s="18">
        <f t="shared" si="0"/>
        <v>55</v>
      </c>
      <c r="B59" s="18" t="str">
        <f>VLOOKUP(A:A,'[1]2026年1月在岗人员及社保补贴原表'!A:T,3,0)</f>
        <v>八陡镇</v>
      </c>
      <c r="C59" s="18" t="str">
        <f>VLOOKUP(A:A,'[1]2026年1月在岗人员及社保补贴原表'!A:T,4,0)</f>
        <v>金桥村</v>
      </c>
      <c r="D59" s="18" t="str">
        <f>VLOOKUP(A:A,'[1]2026年1月在岗人员及社保补贴原表'!A:T,5,0)</f>
        <v>翟玉梅</v>
      </c>
      <c r="E59" s="18" t="str">
        <f>VLOOKUP(A:A,'[1]2026年1月在岗人员及社保补贴原表'!A:T,8,0)</f>
        <v>37030419******2541</v>
      </c>
      <c r="F59" s="48" t="str">
        <f>VLOOKUP(A:A,'[1]2026年1月在岗人员及社保补贴原表'!A:T,9,0)</f>
        <v>新城镇岗位</v>
      </c>
      <c r="G59" s="18">
        <f>VLOOKUP(A:A,'[1]2026年1月在岗人员及社保补贴原表'!A:T,15,0)</f>
        <v>463.91</v>
      </c>
      <c r="H59" s="18">
        <f>VLOOKUP(A:A,'[1]2026年1月在岗人员及社保补贴原表'!A:T,20,0)</f>
        <v>1126.9</v>
      </c>
    </row>
    <row r="60" s="30" customFormat="1" ht="14.25" customHeight="1" spans="1:8">
      <c r="A60" s="18">
        <f t="shared" si="0"/>
        <v>56</v>
      </c>
      <c r="B60" s="18" t="str">
        <f>VLOOKUP(A:A,'[1]2026年1月在岗人员及社保补贴原表'!A:T,3,0)</f>
        <v>八陡镇</v>
      </c>
      <c r="C60" s="18" t="str">
        <f>VLOOKUP(A:A,'[1]2026年1月在岗人员及社保补贴原表'!A:T,4,0)</f>
        <v>金桥村</v>
      </c>
      <c r="D60" s="18" t="str">
        <f>VLOOKUP(A:A,'[1]2026年1月在岗人员及社保补贴原表'!A:T,5,0)</f>
        <v>徐磊</v>
      </c>
      <c r="E60" s="18" t="str">
        <f>VLOOKUP(A:A,'[1]2026年1月在岗人员及社保补贴原表'!A:T,8,0)</f>
        <v>37030419******1921</v>
      </c>
      <c r="F60" s="48" t="str">
        <f>VLOOKUP(A:A,'[1]2026年1月在岗人员及社保补贴原表'!A:T,9,0)</f>
        <v>新城镇岗位</v>
      </c>
      <c r="G60" s="18">
        <f>VLOOKUP(A:A,'[1]2026年1月在岗人员及社保补贴原表'!A:T,15,0)</f>
        <v>463.91</v>
      </c>
      <c r="H60" s="18">
        <f>VLOOKUP(A:A,'[1]2026年1月在岗人员及社保补贴原表'!A:T,20,0)</f>
        <v>1126.9</v>
      </c>
    </row>
    <row r="61" s="30" customFormat="1" ht="14.25" customHeight="1" spans="1:8">
      <c r="A61" s="18">
        <f t="shared" si="0"/>
        <v>57</v>
      </c>
      <c r="B61" s="18" t="str">
        <f>VLOOKUP(A:A,'[1]2026年1月在岗人员及社保补贴原表'!A:T,3,0)</f>
        <v>八陡镇</v>
      </c>
      <c r="C61" s="18" t="str">
        <f>VLOOKUP(A:A,'[1]2026年1月在岗人员及社保补贴原表'!A:T,4,0)</f>
        <v>金桥村</v>
      </c>
      <c r="D61" s="18" t="str">
        <f>VLOOKUP(A:A,'[1]2026年1月在岗人员及社保补贴原表'!A:T,5,0)</f>
        <v>肖迎新</v>
      </c>
      <c r="E61" s="18" t="str">
        <f>VLOOKUP(A:A,'[1]2026年1月在岗人员及社保补贴原表'!A:T,8,0)</f>
        <v>37030419******1910</v>
      </c>
      <c r="F61" s="48" t="str">
        <f>VLOOKUP(A:A,'[1]2026年1月在岗人员及社保补贴原表'!A:T,9,0)</f>
        <v>新城镇岗位</v>
      </c>
      <c r="G61" s="18">
        <f>VLOOKUP(A:A,'[1]2026年1月在岗人员及社保补贴原表'!A:T,15,0)</f>
        <v>463.91</v>
      </c>
      <c r="H61" s="18">
        <f>VLOOKUP(A:A,'[1]2026年1月在岗人员及社保补贴原表'!A:T,20,0)</f>
        <v>1126.9</v>
      </c>
    </row>
    <row r="62" s="30" customFormat="1" ht="14.25" customHeight="1" spans="1:8">
      <c r="A62" s="18">
        <f t="shared" si="0"/>
        <v>58</v>
      </c>
      <c r="B62" s="18" t="str">
        <f>VLOOKUP(A:A,'[1]2026年1月在岗人员及社保补贴原表'!A:T,3,0)</f>
        <v>八陡镇</v>
      </c>
      <c r="C62" s="18" t="str">
        <f>VLOOKUP(A:A,'[1]2026年1月在岗人员及社保补贴原表'!A:T,4,0)</f>
        <v>山机社区</v>
      </c>
      <c r="D62" s="18" t="str">
        <f>VLOOKUP(A:A,'[1]2026年1月在岗人员及社保补贴原表'!A:T,5,0)</f>
        <v>侯万国</v>
      </c>
      <c r="E62" s="18" t="str">
        <f>VLOOKUP(A:A,'[1]2026年1月在岗人员及社保补贴原表'!A:T,8,0)</f>
        <v>37030419******1918</v>
      </c>
      <c r="F62" s="48" t="str">
        <f>VLOOKUP(A:A,'[1]2026年1月在岗人员及社保补贴原表'!A:T,9,0)</f>
        <v>新城镇岗位</v>
      </c>
      <c r="G62" s="18">
        <f>VLOOKUP(A:A,'[1]2026年1月在岗人员及社保补贴原表'!A:T,15,0)</f>
        <v>463.91</v>
      </c>
      <c r="H62" s="18">
        <f>VLOOKUP(A:A,'[1]2026年1月在岗人员及社保补贴原表'!A:T,20,0)</f>
        <v>1126.9</v>
      </c>
    </row>
    <row r="63" s="30" customFormat="1" ht="14.25" customHeight="1" spans="1:8">
      <c r="A63" s="18">
        <f t="shared" si="0"/>
        <v>59</v>
      </c>
      <c r="B63" s="18" t="str">
        <f>VLOOKUP(A:A,'[1]2026年1月在岗人员及社保补贴原表'!A:T,3,0)</f>
        <v>八陡镇</v>
      </c>
      <c r="C63" s="18" t="str">
        <f>VLOOKUP(A:A,'[1]2026年1月在岗人员及社保补贴原表'!A:T,4,0)</f>
        <v>山机社区</v>
      </c>
      <c r="D63" s="18" t="str">
        <f>VLOOKUP(A:A,'[1]2026年1月在岗人员及社保补贴原表'!A:T,5,0)</f>
        <v>齐红</v>
      </c>
      <c r="E63" s="18" t="str">
        <f>VLOOKUP(A:A,'[1]2026年1月在岗人员及社保补贴原表'!A:T,8,0)</f>
        <v>37030419******1925</v>
      </c>
      <c r="F63" s="48" t="str">
        <f>VLOOKUP(A:A,'[1]2026年1月在岗人员及社保补贴原表'!A:T,9,0)</f>
        <v>新城镇岗位</v>
      </c>
      <c r="G63" s="18">
        <f>VLOOKUP(A:A,'[1]2026年1月在岗人员及社保补贴原表'!A:T,15,0)</f>
        <v>463.91</v>
      </c>
      <c r="H63" s="18">
        <f>VLOOKUP(A:A,'[1]2026年1月在岗人员及社保补贴原表'!A:T,20,0)</f>
        <v>1126.9</v>
      </c>
    </row>
    <row r="64" s="30" customFormat="1" ht="14.25" customHeight="1" spans="1:8">
      <c r="A64" s="18">
        <f t="shared" si="0"/>
        <v>60</v>
      </c>
      <c r="B64" s="18" t="str">
        <f>VLOOKUP(A:A,'[1]2026年1月在岗人员及社保补贴原表'!A:T,3,0)</f>
        <v>八陡镇</v>
      </c>
      <c r="C64" s="18" t="str">
        <f>VLOOKUP(A:A,'[1]2026年1月在岗人员及社保补贴原表'!A:T,4,0)</f>
        <v>山机社区</v>
      </c>
      <c r="D64" s="18" t="str">
        <f>VLOOKUP(A:A,'[1]2026年1月在岗人员及社保补贴原表'!A:T,5,0)</f>
        <v>尹海燕</v>
      </c>
      <c r="E64" s="18" t="str">
        <f>VLOOKUP(A:A,'[1]2026年1月在岗人员及社保补贴原表'!A:T,8,0)</f>
        <v>37142319******2829</v>
      </c>
      <c r="F64" s="48" t="str">
        <f>VLOOKUP(A:A,'[1]2026年1月在岗人员及社保补贴原表'!A:T,9,0)</f>
        <v>新城镇岗位</v>
      </c>
      <c r="G64" s="18">
        <f>VLOOKUP(A:A,'[1]2026年1月在岗人员及社保补贴原表'!A:T,15,0)</f>
        <v>463.91</v>
      </c>
      <c r="H64" s="18">
        <f>VLOOKUP(A:A,'[1]2026年1月在岗人员及社保补贴原表'!A:T,20,0)</f>
        <v>1126.9</v>
      </c>
    </row>
    <row r="65" s="30" customFormat="1" ht="14.25" customHeight="1" spans="1:8">
      <c r="A65" s="18">
        <f t="shared" si="0"/>
        <v>61</v>
      </c>
      <c r="B65" s="18" t="str">
        <f>VLOOKUP(A:A,'[1]2026年1月在岗人员及社保补贴原表'!A:T,3,0)</f>
        <v>八陡镇</v>
      </c>
      <c r="C65" s="18" t="str">
        <f>VLOOKUP(A:A,'[1]2026年1月在岗人员及社保补贴原表'!A:T,4,0)</f>
        <v>山机社区</v>
      </c>
      <c r="D65" s="18" t="str">
        <f>VLOOKUP(A:A,'[1]2026年1月在岗人员及社保补贴原表'!A:T,5,0)</f>
        <v>范庆艳</v>
      </c>
      <c r="E65" s="18" t="str">
        <f>VLOOKUP(A:A,'[1]2026年1月在岗人员及社保补贴原表'!A:T,8,0)</f>
        <v>37030419******1940</v>
      </c>
      <c r="F65" s="48" t="str">
        <f>VLOOKUP(A:A,'[1]2026年1月在岗人员及社保补贴原表'!A:T,9,0)</f>
        <v>新城镇岗位</v>
      </c>
      <c r="G65" s="18">
        <f>VLOOKUP(A:A,'[1]2026年1月在岗人员及社保补贴原表'!A:T,15,0)</f>
        <v>463.91</v>
      </c>
      <c r="H65" s="18">
        <f>VLOOKUP(A:A,'[1]2026年1月在岗人员及社保补贴原表'!A:T,20,0)</f>
        <v>1126.9</v>
      </c>
    </row>
    <row r="66" s="30" customFormat="1" ht="14.25" customHeight="1" spans="1:8">
      <c r="A66" s="18">
        <f t="shared" si="0"/>
        <v>62</v>
      </c>
      <c r="B66" s="18" t="str">
        <f>VLOOKUP(A:A,'[1]2026年1月在岗人员及社保补贴原表'!A:T,3,0)</f>
        <v>八陡镇</v>
      </c>
      <c r="C66" s="18" t="str">
        <f>VLOOKUP(A:A,'[1]2026年1月在岗人员及社保补贴原表'!A:T,4,0)</f>
        <v>山机社区</v>
      </c>
      <c r="D66" s="18" t="str">
        <f>VLOOKUP(A:A,'[1]2026年1月在岗人员及社保补贴原表'!A:T,5,0)</f>
        <v>张后霞</v>
      </c>
      <c r="E66" s="18" t="str">
        <f>VLOOKUP(A:A,'[1]2026年1月在岗人员及社保补贴原表'!A:T,8,0)</f>
        <v>37048119******5329</v>
      </c>
      <c r="F66" s="48" t="str">
        <f>VLOOKUP(A:A,'[1]2026年1月在岗人员及社保补贴原表'!A:T,9,0)</f>
        <v>新城镇岗位</v>
      </c>
      <c r="G66" s="18">
        <f>VLOOKUP(A:A,'[1]2026年1月在岗人员及社保补贴原表'!A:T,15,0)</f>
        <v>463.91</v>
      </c>
      <c r="H66" s="18">
        <f>VLOOKUP(A:A,'[1]2026年1月在岗人员及社保补贴原表'!A:T,20,0)</f>
        <v>1126.9</v>
      </c>
    </row>
    <row r="67" s="30" customFormat="1" ht="14.25" customHeight="1" spans="1:8">
      <c r="A67" s="18">
        <f t="shared" si="0"/>
        <v>63</v>
      </c>
      <c r="B67" s="18" t="str">
        <f>VLOOKUP(A:A,'[1]2026年1月在岗人员及社保补贴原表'!A:T,3,0)</f>
        <v>八陡镇</v>
      </c>
      <c r="C67" s="18" t="str">
        <f>VLOOKUP(A:A,'[1]2026年1月在岗人员及社保补贴原表'!A:T,4,0)</f>
        <v>福山社区</v>
      </c>
      <c r="D67" s="18" t="str">
        <f>VLOOKUP(A:A,'[1]2026年1月在岗人员及社保补贴原表'!A:T,5,0)</f>
        <v>孙启良</v>
      </c>
      <c r="E67" s="18" t="str">
        <f>VLOOKUP(A:A,'[1]2026年1月在岗人员及社保补贴原表'!A:T,8,0)</f>
        <v>37030419******2513</v>
      </c>
      <c r="F67" s="48" t="str">
        <f>VLOOKUP(A:A,'[1]2026年1月在岗人员及社保补贴原表'!A:T,9,0)</f>
        <v>新城镇岗位</v>
      </c>
      <c r="G67" s="18">
        <f>VLOOKUP(A:A,'[1]2026年1月在岗人员及社保补贴原表'!A:T,15,0)</f>
        <v>463.91</v>
      </c>
      <c r="H67" s="18">
        <f>VLOOKUP(A:A,'[1]2026年1月在岗人员及社保补贴原表'!A:T,20,0)</f>
        <v>1126.9</v>
      </c>
    </row>
    <row r="68" s="30" customFormat="1" ht="14.25" customHeight="1" spans="1:8">
      <c r="A68" s="18">
        <f t="shared" si="0"/>
        <v>64</v>
      </c>
      <c r="B68" s="18" t="str">
        <f>VLOOKUP(A:A,'[1]2026年1月在岗人员及社保补贴原表'!A:T,3,0)</f>
        <v>八陡镇</v>
      </c>
      <c r="C68" s="18" t="str">
        <f>VLOOKUP(A:A,'[1]2026年1月在岗人员及社保补贴原表'!A:T,4,0)</f>
        <v>福山社区</v>
      </c>
      <c r="D68" s="18" t="str">
        <f>VLOOKUP(A:A,'[1]2026年1月在岗人员及社保补贴原表'!A:T,5,0)</f>
        <v>孙启新</v>
      </c>
      <c r="E68" s="18" t="str">
        <f>VLOOKUP(A:A,'[1]2026年1月在岗人员及社保补贴原表'!A:T,8,0)</f>
        <v>37030419******2511</v>
      </c>
      <c r="F68" s="48" t="str">
        <f>VLOOKUP(A:A,'[1]2026年1月在岗人员及社保补贴原表'!A:T,9,0)</f>
        <v>新城镇岗位</v>
      </c>
      <c r="G68" s="18">
        <f>VLOOKUP(A:A,'[1]2026年1月在岗人员及社保补贴原表'!A:T,15,0)</f>
        <v>463.91</v>
      </c>
      <c r="H68" s="18">
        <f>VLOOKUP(A:A,'[1]2026年1月在岗人员及社保补贴原表'!A:T,20,0)</f>
        <v>1126.9</v>
      </c>
    </row>
    <row r="69" s="30" customFormat="1" ht="14.25" customHeight="1" spans="1:8">
      <c r="A69" s="18">
        <f t="shared" ref="A69:A132" si="1">ROW()-4</f>
        <v>65</v>
      </c>
      <c r="B69" s="18" t="str">
        <f>VLOOKUP(A:A,'[1]2026年1月在岗人员及社保补贴原表'!A:T,3,0)</f>
        <v>八陡镇</v>
      </c>
      <c r="C69" s="18" t="str">
        <f>VLOOKUP(A:A,'[1]2026年1月在岗人员及社保补贴原表'!A:T,4,0)</f>
        <v>福山社区</v>
      </c>
      <c r="D69" s="18" t="str">
        <f>VLOOKUP(A:A,'[1]2026年1月在岗人员及社保补贴原表'!A:T,5,0)</f>
        <v>苏宗君</v>
      </c>
      <c r="E69" s="18" t="str">
        <f>VLOOKUP(A:A,'[1]2026年1月在岗人员及社保补贴原表'!A:T,8,0)</f>
        <v>37030419******251x</v>
      </c>
      <c r="F69" s="48" t="str">
        <f>VLOOKUP(A:A,'[1]2026年1月在岗人员及社保补贴原表'!A:T,9,0)</f>
        <v>新城镇岗位</v>
      </c>
      <c r="G69" s="18">
        <f>VLOOKUP(A:A,'[1]2026年1月在岗人员及社保补贴原表'!A:T,15,0)</f>
        <v>463.91</v>
      </c>
      <c r="H69" s="18">
        <f>VLOOKUP(A:A,'[1]2026年1月在岗人员及社保补贴原表'!A:T,20,0)</f>
        <v>1126.9</v>
      </c>
    </row>
    <row r="70" s="30" customFormat="1" ht="14.25" customHeight="1" spans="1:8">
      <c r="A70" s="18">
        <f t="shared" si="1"/>
        <v>66</v>
      </c>
      <c r="B70" s="18" t="str">
        <f>VLOOKUP(A:A,'[1]2026年1月在岗人员及社保补贴原表'!A:T,3,0)</f>
        <v>八陡镇</v>
      </c>
      <c r="C70" s="18" t="str">
        <f>VLOOKUP(A:A,'[1]2026年1月在岗人员及社保补贴原表'!A:T,4,0)</f>
        <v>八陡社区</v>
      </c>
      <c r="D70" s="18" t="str">
        <f>VLOOKUP(A:A,'[1]2026年1月在岗人员及社保补贴原表'!A:T,5,0)</f>
        <v>李涛</v>
      </c>
      <c r="E70" s="18" t="str">
        <f>VLOOKUP(A:A,'[1]2026年1月在岗人员及社保补贴原表'!A:T,8,0)</f>
        <v>37233019******1093</v>
      </c>
      <c r="F70" s="48" t="str">
        <f>VLOOKUP(A:A,'[1]2026年1月在岗人员及社保补贴原表'!A:T,9,0)</f>
        <v>新城镇岗位</v>
      </c>
      <c r="G70" s="18">
        <f>VLOOKUP(A:A,'[1]2026年1月在岗人员及社保补贴原表'!A:T,15,0)</f>
        <v>463.91</v>
      </c>
      <c r="H70" s="18">
        <f>VLOOKUP(A:A,'[1]2026年1月在岗人员及社保补贴原表'!A:T,20,0)</f>
        <v>1126.9</v>
      </c>
    </row>
    <row r="71" s="30" customFormat="1" ht="14.25" customHeight="1" spans="1:8">
      <c r="A71" s="18">
        <f t="shared" si="1"/>
        <v>67</v>
      </c>
      <c r="B71" s="18" t="str">
        <f>VLOOKUP(A:A,'[1]2026年1月在岗人员及社保补贴原表'!A:T,3,0)</f>
        <v>八陡镇</v>
      </c>
      <c r="C71" s="18" t="str">
        <f>VLOOKUP(A:A,'[1]2026年1月在岗人员及社保补贴原表'!A:T,4,0)</f>
        <v>八陡社区</v>
      </c>
      <c r="D71" s="18" t="str">
        <f>VLOOKUP(A:A,'[1]2026年1月在岗人员及社保补贴原表'!A:T,5,0)</f>
        <v>岳义忠</v>
      </c>
      <c r="E71" s="18" t="str">
        <f>VLOOKUP(A:A,'[1]2026年1月在岗人员及社保补贴原表'!A:T,8,0)</f>
        <v>37030419******2211</v>
      </c>
      <c r="F71" s="48" t="str">
        <f>VLOOKUP(A:A,'[1]2026年1月在岗人员及社保补贴原表'!A:T,9,0)</f>
        <v>新城镇岗位</v>
      </c>
      <c r="G71" s="18">
        <f>VLOOKUP(A:A,'[1]2026年1月在岗人员及社保补贴原表'!A:T,15,0)</f>
        <v>463.91</v>
      </c>
      <c r="H71" s="18">
        <f>VLOOKUP(A:A,'[1]2026年1月在岗人员及社保补贴原表'!A:T,20,0)</f>
        <v>1126.9</v>
      </c>
    </row>
    <row r="72" s="30" customFormat="1" ht="14.25" customHeight="1" spans="1:8">
      <c r="A72" s="18">
        <f t="shared" si="1"/>
        <v>68</v>
      </c>
      <c r="B72" s="18" t="str">
        <f>VLOOKUP(A:A,'[1]2026年1月在岗人员及社保补贴原表'!A:T,3,0)</f>
        <v>八陡镇</v>
      </c>
      <c r="C72" s="18" t="str">
        <f>VLOOKUP(A:A,'[1]2026年1月在岗人员及社保补贴原表'!A:T,4,0)</f>
        <v>东顶村</v>
      </c>
      <c r="D72" s="18" t="str">
        <f>VLOOKUP(A:A,'[1]2026年1月在岗人员及社保补贴原表'!A:T,5,0)</f>
        <v>任纪刚</v>
      </c>
      <c r="E72" s="18" t="str">
        <f>VLOOKUP(A:A,'[1]2026年1月在岗人员及社保补贴原表'!A:T,8,0)</f>
        <v>37030419******2219</v>
      </c>
      <c r="F72" s="48" t="str">
        <f>VLOOKUP(A:A,'[1]2026年1月在岗人员及社保补贴原表'!A:T,9,0)</f>
        <v>新城镇岗位</v>
      </c>
      <c r="G72" s="18">
        <f>VLOOKUP(A:A,'[1]2026年1月在岗人员及社保补贴原表'!A:T,15,0)</f>
        <v>463.91</v>
      </c>
      <c r="H72" s="18">
        <f>VLOOKUP(A:A,'[1]2026年1月在岗人员及社保补贴原表'!A:T,20,0)</f>
        <v>1126.9</v>
      </c>
    </row>
    <row r="73" s="30" customFormat="1" ht="14.25" customHeight="1" spans="1:8">
      <c r="A73" s="18">
        <f t="shared" si="1"/>
        <v>69</v>
      </c>
      <c r="B73" s="18" t="str">
        <f>VLOOKUP(A:A,'[1]2026年1月在岗人员及社保补贴原表'!A:T,3,0)</f>
        <v>八陡镇</v>
      </c>
      <c r="C73" s="18" t="str">
        <f>VLOOKUP(A:A,'[1]2026年1月在岗人员及社保补贴原表'!A:T,4,0)</f>
        <v>东顶村</v>
      </c>
      <c r="D73" s="18" t="str">
        <f>VLOOKUP(A:A,'[1]2026年1月在岗人员及社保补贴原表'!A:T,5,0)</f>
        <v>柴树峰</v>
      </c>
      <c r="E73" s="18" t="str">
        <f>VLOOKUP(A:A,'[1]2026年1月在岗人员及社保补贴原表'!A:T,8,0)</f>
        <v>37030419******2214</v>
      </c>
      <c r="F73" s="48" t="str">
        <f>VLOOKUP(A:A,'[1]2026年1月在岗人员及社保补贴原表'!A:T,9,0)</f>
        <v>新城镇岗位</v>
      </c>
      <c r="G73" s="18">
        <f>VLOOKUP(A:A,'[1]2026年1月在岗人员及社保补贴原表'!A:T,15,0)</f>
        <v>463.91</v>
      </c>
      <c r="H73" s="18">
        <f>VLOOKUP(A:A,'[1]2026年1月在岗人员及社保补贴原表'!A:T,20,0)</f>
        <v>1126.9</v>
      </c>
    </row>
    <row r="74" s="30" customFormat="1" ht="14.25" customHeight="1" spans="1:8">
      <c r="A74" s="18">
        <f t="shared" si="1"/>
        <v>70</v>
      </c>
      <c r="B74" s="18" t="str">
        <f>VLOOKUP(A:A,'[1]2026年1月在岗人员及社保补贴原表'!A:T,3,0)</f>
        <v>八陡镇</v>
      </c>
      <c r="C74" s="18" t="str">
        <f>VLOOKUP(A:A,'[1]2026年1月在岗人员及社保补贴原表'!A:T,4,0)</f>
        <v>青石关村</v>
      </c>
      <c r="D74" s="18" t="str">
        <f>VLOOKUP(A:A,'[1]2026年1月在岗人员及社保补贴原表'!A:T,5,0)</f>
        <v>王相强</v>
      </c>
      <c r="E74" s="18" t="str">
        <f>VLOOKUP(A:A,'[1]2026年1月在岗人员及社保补贴原表'!A:T,8,0)</f>
        <v>37030419******2232</v>
      </c>
      <c r="F74" s="48" t="str">
        <f>VLOOKUP(A:A,'[1]2026年1月在岗人员及社保补贴原表'!A:T,9,0)</f>
        <v>新城镇岗位</v>
      </c>
      <c r="G74" s="18">
        <f>VLOOKUP(A:A,'[1]2026年1月在岗人员及社保补贴原表'!A:T,15,0)</f>
        <v>463.91</v>
      </c>
      <c r="H74" s="18">
        <f>VLOOKUP(A:A,'[1]2026年1月在岗人员及社保补贴原表'!A:T,20,0)</f>
        <v>1126.9</v>
      </c>
    </row>
    <row r="75" s="30" customFormat="1" ht="14.25" customHeight="1" spans="1:8">
      <c r="A75" s="18">
        <f t="shared" si="1"/>
        <v>71</v>
      </c>
      <c r="B75" s="18" t="str">
        <f>VLOOKUP(A:A,'[1]2026年1月在岗人员及社保补贴原表'!A:T,3,0)</f>
        <v>八陡镇</v>
      </c>
      <c r="C75" s="18" t="str">
        <f>VLOOKUP(A:A,'[1]2026年1月在岗人员及社保补贴原表'!A:T,4,0)</f>
        <v>青石关村</v>
      </c>
      <c r="D75" s="18" t="str">
        <f>VLOOKUP(A:A,'[1]2026年1月在岗人员及社保补贴原表'!A:T,5,0)</f>
        <v>逯克军</v>
      </c>
      <c r="E75" s="18" t="str">
        <f>VLOOKUP(A:A,'[1]2026年1月在岗人员及社保补贴原表'!A:T,8,0)</f>
        <v>37030419******2214</v>
      </c>
      <c r="F75" s="48" t="str">
        <f>VLOOKUP(A:A,'[1]2026年1月在岗人员及社保补贴原表'!A:T,9,0)</f>
        <v>新城镇岗位</v>
      </c>
      <c r="G75" s="18">
        <f>VLOOKUP(A:A,'[1]2026年1月在岗人员及社保补贴原表'!A:T,15,0)</f>
        <v>463.91</v>
      </c>
      <c r="H75" s="18">
        <f>VLOOKUP(A:A,'[1]2026年1月在岗人员及社保补贴原表'!A:T,20,0)</f>
        <v>1126.9</v>
      </c>
    </row>
    <row r="76" s="30" customFormat="1" ht="14.25" customHeight="1" spans="1:8">
      <c r="A76" s="18">
        <f t="shared" si="1"/>
        <v>72</v>
      </c>
      <c r="B76" s="18" t="str">
        <f>VLOOKUP(A:A,'[1]2026年1月在岗人员及社保补贴原表'!A:T,3,0)</f>
        <v>八陡镇</v>
      </c>
      <c r="C76" s="18" t="str">
        <f>VLOOKUP(A:A,'[1]2026年1月在岗人员及社保补贴原表'!A:T,4,0)</f>
        <v>青石关村</v>
      </c>
      <c r="D76" s="18" t="str">
        <f>VLOOKUP(A:A,'[1]2026年1月在岗人员及社保补贴原表'!A:T,5,0)</f>
        <v>魏洪利</v>
      </c>
      <c r="E76" s="18" t="str">
        <f>VLOOKUP(A:A,'[1]2026年1月在岗人员及社保补贴原表'!A:T,8,0)</f>
        <v>37030419******2214</v>
      </c>
      <c r="F76" s="48" t="str">
        <f>VLOOKUP(A:A,'[1]2026年1月在岗人员及社保补贴原表'!A:T,9,0)</f>
        <v>新城镇岗位</v>
      </c>
      <c r="G76" s="18">
        <f>VLOOKUP(A:A,'[1]2026年1月在岗人员及社保补贴原表'!A:T,15,0)</f>
        <v>463.91</v>
      </c>
      <c r="H76" s="18">
        <f>VLOOKUP(A:A,'[1]2026年1月在岗人员及社保补贴原表'!A:T,20,0)</f>
        <v>1126.9</v>
      </c>
    </row>
    <row r="77" s="30" customFormat="1" ht="14.25" customHeight="1" spans="1:8">
      <c r="A77" s="18">
        <f t="shared" si="1"/>
        <v>73</v>
      </c>
      <c r="B77" s="18" t="str">
        <f>VLOOKUP(A:A,'[1]2026年1月在岗人员及社保补贴原表'!A:T,3,0)</f>
        <v>八陡镇</v>
      </c>
      <c r="C77" s="18" t="str">
        <f>VLOOKUP(A:A,'[1]2026年1月在岗人员及社保补贴原表'!A:T,4,0)</f>
        <v>青石关村</v>
      </c>
      <c r="D77" s="18" t="str">
        <f>VLOOKUP(A:A,'[1]2026年1月在岗人员及社保补贴原表'!A:T,5,0)</f>
        <v>李信云</v>
      </c>
      <c r="E77" s="18" t="str">
        <f>VLOOKUP(A:A,'[1]2026年1月在岗人员及社保补贴原表'!A:T,8,0)</f>
        <v>37030419******3921</v>
      </c>
      <c r="F77" s="48" t="str">
        <f>VLOOKUP(A:A,'[1]2026年1月在岗人员及社保补贴原表'!A:T,9,0)</f>
        <v>新城镇岗位</v>
      </c>
      <c r="G77" s="18">
        <f>VLOOKUP(A:A,'[1]2026年1月在岗人员及社保补贴原表'!A:T,15,0)</f>
        <v>463.91</v>
      </c>
      <c r="H77" s="18">
        <f>VLOOKUP(A:A,'[1]2026年1月在岗人员及社保补贴原表'!A:T,20,0)</f>
        <v>1126.9</v>
      </c>
    </row>
    <row r="78" s="30" customFormat="1" ht="14.25" customHeight="1" spans="1:8">
      <c r="A78" s="18">
        <f t="shared" si="1"/>
        <v>74</v>
      </c>
      <c r="B78" s="18" t="str">
        <f>VLOOKUP(A:A,'[1]2026年1月在岗人员及社保补贴原表'!A:T,3,0)</f>
        <v>八陡镇</v>
      </c>
      <c r="C78" s="18" t="str">
        <f>VLOOKUP(A:A,'[1]2026年1月在岗人员及社保补贴原表'!A:T,4,0)</f>
        <v>石炭坞社区</v>
      </c>
      <c r="D78" s="18" t="str">
        <f>VLOOKUP(A:A,'[1]2026年1月在岗人员及社保补贴原表'!A:T,5,0)</f>
        <v>李德田</v>
      </c>
      <c r="E78" s="18" t="str">
        <f>VLOOKUP(A:A,'[1]2026年1月在岗人员及社保补贴原表'!A:T,8,0)</f>
        <v>37030419******2215</v>
      </c>
      <c r="F78" s="48" t="str">
        <f>VLOOKUP(A:A,'[1]2026年1月在岗人员及社保补贴原表'!A:T,9,0)</f>
        <v>新城镇岗位</v>
      </c>
      <c r="G78" s="18">
        <f>VLOOKUP(A:A,'[1]2026年1月在岗人员及社保补贴原表'!A:T,15,0)</f>
        <v>463.91</v>
      </c>
      <c r="H78" s="18">
        <f>VLOOKUP(A:A,'[1]2026年1月在岗人员及社保补贴原表'!A:T,20,0)</f>
        <v>1126.9</v>
      </c>
    </row>
    <row r="79" s="30" customFormat="1" ht="14.25" customHeight="1" spans="1:8">
      <c r="A79" s="18">
        <f t="shared" si="1"/>
        <v>75</v>
      </c>
      <c r="B79" s="18" t="str">
        <f>VLOOKUP(A:A,'[1]2026年1月在岗人员及社保补贴原表'!A:T,3,0)</f>
        <v>八陡镇</v>
      </c>
      <c r="C79" s="18" t="str">
        <f>VLOOKUP(A:A,'[1]2026年1月在岗人员及社保补贴原表'!A:T,4,0)</f>
        <v>石炭坞社区</v>
      </c>
      <c r="D79" s="18" t="str">
        <f>VLOOKUP(A:A,'[1]2026年1月在岗人员及社保补贴原表'!A:T,5,0)</f>
        <v>韩兵祥</v>
      </c>
      <c r="E79" s="18" t="str">
        <f>VLOOKUP(A:A,'[1]2026年1月在岗人员及社保补贴原表'!A:T,8,0)</f>
        <v>37030419******1939</v>
      </c>
      <c r="F79" s="48" t="str">
        <f>VLOOKUP(A:A,'[1]2026年1月在岗人员及社保补贴原表'!A:T,9,0)</f>
        <v>新城镇岗位</v>
      </c>
      <c r="G79" s="18">
        <f>VLOOKUP(A:A,'[1]2026年1月在岗人员及社保补贴原表'!A:T,15,0)</f>
        <v>463.91</v>
      </c>
      <c r="H79" s="18">
        <f>VLOOKUP(A:A,'[1]2026年1月在岗人员及社保补贴原表'!A:T,20,0)</f>
        <v>1126.9</v>
      </c>
    </row>
    <row r="80" s="30" customFormat="1" ht="14.25" customHeight="1" spans="1:8">
      <c r="A80" s="18">
        <f t="shared" si="1"/>
        <v>76</v>
      </c>
      <c r="B80" s="18" t="str">
        <f>VLOOKUP(A:A,'[1]2026年1月在岗人员及社保补贴原表'!A:T,3,0)</f>
        <v>八陡镇</v>
      </c>
      <c r="C80" s="18" t="str">
        <f>VLOOKUP(A:A,'[1]2026年1月在岗人员及社保补贴原表'!A:T,4,0)</f>
        <v>石炭坞社区</v>
      </c>
      <c r="D80" s="18" t="str">
        <f>VLOOKUP(A:A,'[1]2026年1月在岗人员及社保补贴原表'!A:T,5,0)</f>
        <v>尚念和</v>
      </c>
      <c r="E80" s="18" t="str">
        <f>VLOOKUP(A:A,'[1]2026年1月在岗人员及社保补贴原表'!A:T,8,0)</f>
        <v>37030419******1910</v>
      </c>
      <c r="F80" s="48" t="str">
        <f>VLOOKUP(A:A,'[1]2026年1月在岗人员及社保补贴原表'!A:T,9,0)</f>
        <v>新城镇岗位</v>
      </c>
      <c r="G80" s="18">
        <f>VLOOKUP(A:A,'[1]2026年1月在岗人员及社保补贴原表'!A:T,15,0)</f>
        <v>463.91</v>
      </c>
      <c r="H80" s="18">
        <f>VLOOKUP(A:A,'[1]2026年1月在岗人员及社保补贴原表'!A:T,20,0)</f>
        <v>1126.9</v>
      </c>
    </row>
    <row r="81" s="30" customFormat="1" ht="14.25" customHeight="1" spans="1:8">
      <c r="A81" s="18">
        <f t="shared" si="1"/>
        <v>77</v>
      </c>
      <c r="B81" s="18" t="str">
        <f>VLOOKUP(A:A,'[1]2026年1月在岗人员及社保补贴原表'!A:T,3,0)</f>
        <v>八陡镇</v>
      </c>
      <c r="C81" s="18" t="str">
        <f>VLOOKUP(A:A,'[1]2026年1月在岗人员及社保补贴原表'!A:T,4,0)</f>
        <v>石炭坞社区</v>
      </c>
      <c r="D81" s="18" t="str">
        <f>VLOOKUP(A:A,'[1]2026年1月在岗人员及社保补贴原表'!A:T,5,0)</f>
        <v>徐传波</v>
      </c>
      <c r="E81" s="18" t="str">
        <f>VLOOKUP(A:A,'[1]2026年1月在岗人员及社保补贴原表'!A:T,8,0)</f>
        <v>37030219******2111</v>
      </c>
      <c r="F81" s="48" t="str">
        <f>VLOOKUP(A:A,'[1]2026年1月在岗人员及社保补贴原表'!A:T,9,0)</f>
        <v>新城镇岗位</v>
      </c>
      <c r="G81" s="18">
        <f>VLOOKUP(A:A,'[1]2026年1月在岗人员及社保补贴原表'!A:T,15,0)</f>
        <v>463.91</v>
      </c>
      <c r="H81" s="18">
        <f>VLOOKUP(A:A,'[1]2026年1月在岗人员及社保补贴原表'!A:T,20,0)</f>
        <v>1126.9</v>
      </c>
    </row>
    <row r="82" s="30" customFormat="1" ht="14.25" customHeight="1" spans="1:8">
      <c r="A82" s="18">
        <f t="shared" si="1"/>
        <v>78</v>
      </c>
      <c r="B82" s="18" t="str">
        <f>VLOOKUP(A:A,'[1]2026年1月在岗人员及社保补贴原表'!A:T,3,0)</f>
        <v>八陡镇</v>
      </c>
      <c r="C82" s="18" t="str">
        <f>VLOOKUP(A:A,'[1]2026年1月在岗人员及社保补贴原表'!A:T,4,0)</f>
        <v>增福村</v>
      </c>
      <c r="D82" s="18" t="str">
        <f>VLOOKUP(A:A,'[1]2026年1月在岗人员及社保补贴原表'!A:T,5,0)</f>
        <v>陈珍</v>
      </c>
      <c r="E82" s="18" t="str">
        <f>VLOOKUP(A:A,'[1]2026年1月在岗人员及社保补贴原表'!A:T,8,0)</f>
        <v>37030419******2220</v>
      </c>
      <c r="F82" s="48" t="str">
        <f>VLOOKUP(A:A,'[1]2026年1月在岗人员及社保补贴原表'!A:T,9,0)</f>
        <v>新城镇岗位</v>
      </c>
      <c r="G82" s="18">
        <f>VLOOKUP(A:A,'[1]2026年1月在岗人员及社保补贴原表'!A:T,15,0)</f>
        <v>463.91</v>
      </c>
      <c r="H82" s="18">
        <f>VLOOKUP(A:A,'[1]2026年1月在岗人员及社保补贴原表'!A:T,20,0)</f>
        <v>1126.9</v>
      </c>
    </row>
    <row r="83" s="30" customFormat="1" ht="14.25" customHeight="1" spans="1:8">
      <c r="A83" s="18">
        <f t="shared" si="1"/>
        <v>79</v>
      </c>
      <c r="B83" s="18" t="str">
        <f>VLOOKUP(A:A,'[1]2026年1月在岗人员及社保补贴原表'!A:T,3,0)</f>
        <v>八陡镇</v>
      </c>
      <c r="C83" s="18" t="str">
        <f>VLOOKUP(A:A,'[1]2026年1月在岗人员及社保补贴原表'!A:T,4,0)</f>
        <v>黑山社区</v>
      </c>
      <c r="D83" s="18" t="str">
        <f>VLOOKUP(A:A,'[1]2026年1月在岗人员及社保补贴原表'!A:T,5,0)</f>
        <v>陈其延</v>
      </c>
      <c r="E83" s="18" t="str">
        <f>VLOOKUP(A:A,'[1]2026年1月在岗人员及社保补贴原表'!A:T,8,0)</f>
        <v>37030419******2213</v>
      </c>
      <c r="F83" s="48" t="str">
        <f>VLOOKUP(A:A,'[1]2026年1月在岗人员及社保补贴原表'!A:T,9,0)</f>
        <v>新城镇岗位</v>
      </c>
      <c r="G83" s="18">
        <f>VLOOKUP(A:A,'[1]2026年1月在岗人员及社保补贴原表'!A:T,15,0)</f>
        <v>463.91</v>
      </c>
      <c r="H83" s="18">
        <f>VLOOKUP(A:A,'[1]2026年1月在岗人员及社保补贴原表'!A:T,20,0)</f>
        <v>1126.9</v>
      </c>
    </row>
    <row r="84" s="30" customFormat="1" ht="14.25" customHeight="1" spans="1:8">
      <c r="A84" s="18">
        <f t="shared" si="1"/>
        <v>80</v>
      </c>
      <c r="B84" s="18" t="str">
        <f>VLOOKUP(A:A,'[1]2026年1月在岗人员及社保补贴原表'!A:T,3,0)</f>
        <v>八陡镇</v>
      </c>
      <c r="C84" s="18" t="str">
        <f>VLOOKUP(A:A,'[1]2026年1月在岗人员及社保补贴原表'!A:T,4,0)</f>
        <v>黑山社区</v>
      </c>
      <c r="D84" s="18" t="str">
        <f>VLOOKUP(A:A,'[1]2026年1月在岗人员及社保补贴原表'!A:T,5,0)</f>
        <v>李宗武</v>
      </c>
      <c r="E84" s="18" t="str">
        <f>VLOOKUP(A:A,'[1]2026年1月在岗人员及社保补贴原表'!A:T,8,0)</f>
        <v>37030419******221x</v>
      </c>
      <c r="F84" s="48" t="str">
        <f>VLOOKUP(A:A,'[1]2026年1月在岗人员及社保补贴原表'!A:T,9,0)</f>
        <v>新城镇岗位</v>
      </c>
      <c r="G84" s="18">
        <f>VLOOKUP(A:A,'[1]2026年1月在岗人员及社保补贴原表'!A:T,15,0)</f>
        <v>463.91</v>
      </c>
      <c r="H84" s="18">
        <f>VLOOKUP(A:A,'[1]2026年1月在岗人员及社保补贴原表'!A:T,20,0)</f>
        <v>1126.9</v>
      </c>
    </row>
    <row r="85" s="30" customFormat="1" ht="14.25" customHeight="1" spans="1:8">
      <c r="A85" s="18">
        <f t="shared" si="1"/>
        <v>81</v>
      </c>
      <c r="B85" s="18" t="str">
        <f>VLOOKUP(A:A,'[1]2026年1月在岗人员及社保补贴原表'!A:T,3,0)</f>
        <v>八陡镇</v>
      </c>
      <c r="C85" s="18" t="str">
        <f>VLOOKUP(A:A,'[1]2026年1月在岗人员及社保补贴原表'!A:T,4,0)</f>
        <v>黑山社区</v>
      </c>
      <c r="D85" s="18" t="str">
        <f>VLOOKUP(A:A,'[1]2026年1月在岗人员及社保补贴原表'!A:T,5,0)</f>
        <v>徐先涛</v>
      </c>
      <c r="E85" s="18" t="str">
        <f>VLOOKUP(A:A,'[1]2026年1月在岗人员及社保补贴原表'!A:T,8,0)</f>
        <v>37030419******2237</v>
      </c>
      <c r="F85" s="48" t="str">
        <f>VLOOKUP(A:A,'[1]2026年1月在岗人员及社保补贴原表'!A:T,9,0)</f>
        <v>新城镇岗位</v>
      </c>
      <c r="G85" s="18">
        <f>VLOOKUP(A:A,'[1]2026年1月在岗人员及社保补贴原表'!A:T,15,0)</f>
        <v>463.91</v>
      </c>
      <c r="H85" s="18">
        <f>VLOOKUP(A:A,'[1]2026年1月在岗人员及社保补贴原表'!A:T,20,0)</f>
        <v>1126.9</v>
      </c>
    </row>
    <row r="86" s="30" customFormat="1" ht="14.25" customHeight="1" spans="1:8">
      <c r="A86" s="18">
        <f t="shared" si="1"/>
        <v>82</v>
      </c>
      <c r="B86" s="18" t="str">
        <f>VLOOKUP(A:A,'[1]2026年1月在岗人员及社保补贴原表'!A:T,3,0)</f>
        <v>八陡镇</v>
      </c>
      <c r="C86" s="18" t="str">
        <f>VLOOKUP(A:A,'[1]2026年1月在岗人员及社保补贴原表'!A:T,4,0)</f>
        <v>福山社区</v>
      </c>
      <c r="D86" s="18" t="str">
        <f>VLOOKUP(A:A,'[1]2026年1月在岗人员及社保补贴原表'!A:T,5,0)</f>
        <v>张作强</v>
      </c>
      <c r="E86" s="18" t="str">
        <f>VLOOKUP(A:A,'[1]2026年1月在岗人员及社保补贴原表'!A:T,8,0)</f>
        <v>37030319******6315</v>
      </c>
      <c r="F86" s="48" t="str">
        <f>VLOOKUP(A:A,'[1]2026年1月在岗人员及社保补贴原表'!A:T,9,0)</f>
        <v>新城镇岗位</v>
      </c>
      <c r="G86" s="18">
        <f>VLOOKUP(A:A,'[1]2026年1月在岗人员及社保补贴原表'!A:T,15,0)</f>
        <v>463.91</v>
      </c>
      <c r="H86" s="18">
        <f>VLOOKUP(A:A,'[1]2026年1月在岗人员及社保补贴原表'!A:T,20,0)</f>
        <v>1126.9</v>
      </c>
    </row>
    <row r="87" s="30" customFormat="1" ht="14.25" customHeight="1" spans="1:8">
      <c r="A87" s="18">
        <f t="shared" si="1"/>
        <v>83</v>
      </c>
      <c r="B87" s="18" t="str">
        <f>VLOOKUP(A:A,'[1]2026年1月在岗人员及社保补贴原表'!A:T,3,0)</f>
        <v>白塔镇</v>
      </c>
      <c r="C87" s="18" t="str">
        <f>VLOOKUP(A:A,'[1]2026年1月在岗人员及社保补贴原表'!A:T,4,0)</f>
        <v>国家村</v>
      </c>
      <c r="D87" s="18" t="str">
        <f>VLOOKUP(A:A,'[1]2026年1月在岗人员及社保补贴原表'!A:T,5,0)</f>
        <v>国士军</v>
      </c>
      <c r="E87" s="18" t="str">
        <f>VLOOKUP(A:A,'[1]2026年1月在岗人员及社保补贴原表'!A:T,8,0)</f>
        <v>37030419******6215</v>
      </c>
      <c r="F87" s="48" t="str">
        <f>VLOOKUP(A:A,'[1]2026年1月在岗人员及社保补贴原表'!A:T,9,0)</f>
        <v>新城镇岗位</v>
      </c>
      <c r="G87" s="18">
        <f>VLOOKUP(A:A,'[1]2026年1月在岗人员及社保补贴原表'!A:T,15,0)</f>
        <v>463.91</v>
      </c>
      <c r="H87" s="18">
        <f>VLOOKUP(A:A,'[1]2026年1月在岗人员及社保补贴原表'!A:T,20,0)</f>
        <v>1126.9</v>
      </c>
    </row>
    <row r="88" s="30" customFormat="1" ht="14.25" customHeight="1" spans="1:8">
      <c r="A88" s="18">
        <f t="shared" si="1"/>
        <v>84</v>
      </c>
      <c r="B88" s="18" t="str">
        <f>VLOOKUP(A:A,'[1]2026年1月在岗人员及社保补贴原表'!A:T,3,0)</f>
        <v>白塔镇</v>
      </c>
      <c r="C88" s="18" t="str">
        <f>VLOOKUP(A:A,'[1]2026年1月在岗人员及社保补贴原表'!A:T,4,0)</f>
        <v>国家村</v>
      </c>
      <c r="D88" s="18" t="str">
        <f>VLOOKUP(A:A,'[1]2026年1月在岗人员及社保补贴原表'!A:T,5,0)</f>
        <v>李丽</v>
      </c>
      <c r="E88" s="18" t="str">
        <f>VLOOKUP(A:A,'[1]2026年1月在岗人员及社保补贴原表'!A:T,8,0)</f>
        <v>37078119******6543</v>
      </c>
      <c r="F88" s="48" t="str">
        <f>VLOOKUP(A:A,'[1]2026年1月在岗人员及社保补贴原表'!A:T,9,0)</f>
        <v>新城镇岗位</v>
      </c>
      <c r="G88" s="18">
        <f>VLOOKUP(A:A,'[1]2026年1月在岗人员及社保补贴原表'!A:T,15,0)</f>
        <v>463.91</v>
      </c>
      <c r="H88" s="18">
        <f>VLOOKUP(A:A,'[1]2026年1月在岗人员及社保补贴原表'!A:T,20,0)</f>
        <v>1126.9</v>
      </c>
    </row>
    <row r="89" s="30" customFormat="1" ht="14.25" customHeight="1" spans="1:8">
      <c r="A89" s="18">
        <f t="shared" si="1"/>
        <v>85</v>
      </c>
      <c r="B89" s="18" t="str">
        <f>VLOOKUP(A:A,'[1]2026年1月在岗人员及社保补贴原表'!A:T,3,0)</f>
        <v>白塔镇</v>
      </c>
      <c r="C89" s="18" t="str">
        <f>VLOOKUP(A:A,'[1]2026年1月在岗人员及社保补贴原表'!A:T,4,0)</f>
        <v>西阿村</v>
      </c>
      <c r="D89" s="18" t="str">
        <f>VLOOKUP(A:A,'[1]2026年1月在岗人员及社保补贴原表'!A:T,5,0)</f>
        <v>孙玉丛</v>
      </c>
      <c r="E89" s="18" t="str">
        <f>VLOOKUP(A:A,'[1]2026年1月在岗人员及社保补贴原表'!A:T,8,0)</f>
        <v>37030419******6223</v>
      </c>
      <c r="F89" s="48" t="str">
        <f>VLOOKUP(A:A,'[1]2026年1月在岗人员及社保补贴原表'!A:T,9,0)</f>
        <v>新城镇岗位</v>
      </c>
      <c r="G89" s="18">
        <f>VLOOKUP(A:A,'[1]2026年1月在岗人员及社保补贴原表'!A:T,15,0)</f>
        <v>463.91</v>
      </c>
      <c r="H89" s="18">
        <f>VLOOKUP(A:A,'[1]2026年1月在岗人员及社保补贴原表'!A:T,20,0)</f>
        <v>1126.9</v>
      </c>
    </row>
    <row r="90" s="30" customFormat="1" ht="14.25" customHeight="1" spans="1:8">
      <c r="A90" s="18">
        <f t="shared" si="1"/>
        <v>86</v>
      </c>
      <c r="B90" s="18" t="str">
        <f>VLOOKUP(A:A,'[1]2026年1月在岗人员及社保补贴原表'!A:T,3,0)</f>
        <v>白塔镇</v>
      </c>
      <c r="C90" s="18" t="str">
        <f>VLOOKUP(A:A,'[1]2026年1月在岗人员及社保补贴原表'!A:T,4,0)</f>
        <v>西阿村</v>
      </c>
      <c r="D90" s="18" t="str">
        <f>VLOOKUP(A:A,'[1]2026年1月在岗人员及社保补贴原表'!A:T,5,0)</f>
        <v>王程程</v>
      </c>
      <c r="E90" s="18" t="str">
        <f>VLOOKUP(A:A,'[1]2026年1月在岗人员及社保补贴原表'!A:T,8,0)</f>
        <v>37030419******6266</v>
      </c>
      <c r="F90" s="48" t="str">
        <f>VLOOKUP(A:A,'[1]2026年1月在岗人员及社保补贴原表'!A:T,9,0)</f>
        <v>新城镇岗位</v>
      </c>
      <c r="G90" s="18">
        <f>VLOOKUP(A:A,'[1]2026年1月在岗人员及社保补贴原表'!A:T,15,0)</f>
        <v>463.91</v>
      </c>
      <c r="H90" s="18">
        <f>VLOOKUP(A:A,'[1]2026年1月在岗人员及社保补贴原表'!A:T,20,0)</f>
        <v>1126.9</v>
      </c>
    </row>
    <row r="91" s="30" customFormat="1" ht="14.25" customHeight="1" spans="1:8">
      <c r="A91" s="18">
        <f t="shared" si="1"/>
        <v>87</v>
      </c>
      <c r="B91" s="18" t="str">
        <f>VLOOKUP(A:A,'[1]2026年1月在岗人员及社保补贴原表'!A:T,3,0)</f>
        <v>白塔镇</v>
      </c>
      <c r="C91" s="18" t="str">
        <f>VLOOKUP(A:A,'[1]2026年1月在岗人员及社保补贴原表'!A:T,4,0)</f>
        <v>小海眼村</v>
      </c>
      <c r="D91" s="18" t="str">
        <f>VLOOKUP(A:A,'[1]2026年1月在岗人员及社保补贴原表'!A:T,5,0)</f>
        <v>孙启双</v>
      </c>
      <c r="E91" s="18" t="str">
        <f>VLOOKUP(A:A,'[1]2026年1月在岗人员及社保补贴原表'!A:T,8,0)</f>
        <v>37030419******6252</v>
      </c>
      <c r="F91" s="48" t="str">
        <f>VLOOKUP(A:A,'[1]2026年1月在岗人员及社保补贴原表'!A:T,9,0)</f>
        <v>新城镇岗位</v>
      </c>
      <c r="G91" s="18">
        <f>VLOOKUP(A:A,'[1]2026年1月在岗人员及社保补贴原表'!A:T,15,0)</f>
        <v>463.91</v>
      </c>
      <c r="H91" s="18">
        <f>VLOOKUP(A:A,'[1]2026年1月在岗人员及社保补贴原表'!A:T,20,0)</f>
        <v>1126.9</v>
      </c>
    </row>
    <row r="92" s="30" customFormat="1" ht="14.25" customHeight="1" spans="1:8">
      <c r="A92" s="18">
        <f t="shared" si="1"/>
        <v>88</v>
      </c>
      <c r="B92" s="18" t="str">
        <f>VLOOKUP(A:A,'[1]2026年1月在岗人员及社保补贴原表'!A:T,3,0)</f>
        <v>白塔镇</v>
      </c>
      <c r="C92" s="18" t="str">
        <f>VLOOKUP(A:A,'[1]2026年1月在岗人员及社保补贴原表'!A:T,4,0)</f>
        <v>小海眼村</v>
      </c>
      <c r="D92" s="18" t="str">
        <f>VLOOKUP(A:A,'[1]2026年1月在岗人员及社保补贴原表'!A:T,5,0)</f>
        <v>孙宁</v>
      </c>
      <c r="E92" s="18" t="str">
        <f>VLOOKUP(A:A,'[1]2026年1月在岗人员及社保补贴原表'!A:T,8,0)</f>
        <v>37030219******1761</v>
      </c>
      <c r="F92" s="48" t="str">
        <f>VLOOKUP(A:A,'[1]2026年1月在岗人员及社保补贴原表'!A:T,9,0)</f>
        <v>新城镇岗位</v>
      </c>
      <c r="G92" s="18">
        <f>VLOOKUP(A:A,'[1]2026年1月在岗人员及社保补贴原表'!A:T,15,0)</f>
        <v>463.91</v>
      </c>
      <c r="H92" s="18">
        <f>VLOOKUP(A:A,'[1]2026年1月在岗人员及社保补贴原表'!A:T,20,0)</f>
        <v>1126.9</v>
      </c>
    </row>
    <row r="93" s="30" customFormat="1" ht="14.25" customHeight="1" spans="1:8">
      <c r="A93" s="18">
        <f t="shared" si="1"/>
        <v>89</v>
      </c>
      <c r="B93" s="18" t="str">
        <f>VLOOKUP(A:A,'[1]2026年1月在岗人员及社保补贴原表'!A:T,3,0)</f>
        <v>白塔镇</v>
      </c>
      <c r="C93" s="18" t="str">
        <f>VLOOKUP(A:A,'[1]2026年1月在岗人员及社保补贴原表'!A:T,4,0)</f>
        <v>北万山村</v>
      </c>
      <c r="D93" s="18" t="str">
        <f>VLOOKUP(A:A,'[1]2026年1月在岗人员及社保补贴原表'!A:T,5,0)</f>
        <v>李泉忠</v>
      </c>
      <c r="E93" s="18" t="str">
        <f>VLOOKUP(A:A,'[1]2026年1月在岗人员及社保补贴原表'!A:T,8,0)</f>
        <v>37030419******6211</v>
      </c>
      <c r="F93" s="48" t="str">
        <f>VLOOKUP(A:A,'[1]2026年1月在岗人员及社保补贴原表'!A:T,9,0)</f>
        <v>新城镇岗位</v>
      </c>
      <c r="G93" s="18">
        <f>VLOOKUP(A:A,'[1]2026年1月在岗人员及社保补贴原表'!A:T,15,0)</f>
        <v>463.91</v>
      </c>
      <c r="H93" s="18">
        <f>VLOOKUP(A:A,'[1]2026年1月在岗人员及社保补贴原表'!A:T,20,0)</f>
        <v>1126.9</v>
      </c>
    </row>
    <row r="94" s="30" customFormat="1" ht="14.25" customHeight="1" spans="1:8">
      <c r="A94" s="18">
        <f t="shared" si="1"/>
        <v>90</v>
      </c>
      <c r="B94" s="18" t="str">
        <f>VLOOKUP(A:A,'[1]2026年1月在岗人员及社保补贴原表'!A:T,3,0)</f>
        <v>白塔镇</v>
      </c>
      <c r="C94" s="18" t="str">
        <f>VLOOKUP(A:A,'[1]2026年1月在岗人员及社保补贴原表'!A:T,4,0)</f>
        <v>北万山村</v>
      </c>
      <c r="D94" s="18" t="str">
        <f>VLOOKUP(A:A,'[1]2026年1月在岗人员及社保补贴原表'!A:T,5,0)</f>
        <v>孙娟</v>
      </c>
      <c r="E94" s="18" t="str">
        <f>VLOOKUP(A:A,'[1]2026年1月在岗人员及社保补贴原表'!A:T,8,0)</f>
        <v>37030419******6229</v>
      </c>
      <c r="F94" s="48" t="str">
        <f>VLOOKUP(A:A,'[1]2026年1月在岗人员及社保补贴原表'!A:T,9,0)</f>
        <v>新城镇岗位</v>
      </c>
      <c r="G94" s="18">
        <f>VLOOKUP(A:A,'[1]2026年1月在岗人员及社保补贴原表'!A:T,15,0)</f>
        <v>463.91</v>
      </c>
      <c r="H94" s="18">
        <f>VLOOKUP(A:A,'[1]2026年1月在岗人员及社保补贴原表'!A:T,20,0)</f>
        <v>1126.9</v>
      </c>
    </row>
    <row r="95" s="30" customFormat="1" ht="14.25" customHeight="1" spans="1:8">
      <c r="A95" s="18">
        <f t="shared" si="1"/>
        <v>91</v>
      </c>
      <c r="B95" s="18" t="str">
        <f>VLOOKUP(A:A,'[1]2026年1月在岗人员及社保补贴原表'!A:T,3,0)</f>
        <v>白塔镇</v>
      </c>
      <c r="C95" s="18" t="str">
        <f>VLOOKUP(A:A,'[1]2026年1月在岗人员及社保补贴原表'!A:T,4,0)</f>
        <v>大海眼村</v>
      </c>
      <c r="D95" s="18" t="str">
        <f>VLOOKUP(A:A,'[1]2026年1月在岗人员及社保补贴原表'!A:T,5,0)</f>
        <v>刘延芝</v>
      </c>
      <c r="E95" s="18" t="str">
        <f>VLOOKUP(A:A,'[1]2026年1月在岗人员及社保补贴原表'!A:T,8,0)</f>
        <v>37030419******6527</v>
      </c>
      <c r="F95" s="48" t="str">
        <f>VLOOKUP(A:A,'[1]2026年1月在岗人员及社保补贴原表'!A:T,9,0)</f>
        <v>新城镇岗位</v>
      </c>
      <c r="G95" s="18">
        <f>VLOOKUP(A:A,'[1]2026年1月在岗人员及社保补贴原表'!A:T,15,0)</f>
        <v>463.91</v>
      </c>
      <c r="H95" s="18">
        <f>VLOOKUP(A:A,'[1]2026年1月在岗人员及社保补贴原表'!A:T,20,0)</f>
        <v>1126.9</v>
      </c>
    </row>
    <row r="96" s="30" customFormat="1" ht="14.25" customHeight="1" spans="1:8">
      <c r="A96" s="18">
        <f t="shared" si="1"/>
        <v>92</v>
      </c>
      <c r="B96" s="18" t="str">
        <f>VLOOKUP(A:A,'[1]2026年1月在岗人员及社保补贴原表'!A:T,3,0)</f>
        <v>白塔镇</v>
      </c>
      <c r="C96" s="18" t="str">
        <f>VLOOKUP(A:A,'[1]2026年1月在岗人员及社保补贴原表'!A:T,4,0)</f>
        <v>因阜村</v>
      </c>
      <c r="D96" s="18" t="str">
        <f>VLOOKUP(A:A,'[1]2026年1月在岗人员及社保补贴原表'!A:T,5,0)</f>
        <v>孟梅</v>
      </c>
      <c r="E96" s="18" t="str">
        <f>VLOOKUP(A:A,'[1]2026年1月在岗人员及社保补贴原表'!A:T,8,0)</f>
        <v>37012519******7106</v>
      </c>
      <c r="F96" s="48" t="str">
        <f>VLOOKUP(A:A,'[1]2026年1月在岗人员及社保补贴原表'!A:T,9,0)</f>
        <v>新城镇岗位</v>
      </c>
      <c r="G96" s="18">
        <f>VLOOKUP(A:A,'[1]2026年1月在岗人员及社保补贴原表'!A:T,15,0)</f>
        <v>463.91</v>
      </c>
      <c r="H96" s="18">
        <f>VLOOKUP(A:A,'[1]2026年1月在岗人员及社保补贴原表'!A:T,20,0)</f>
        <v>1126.9</v>
      </c>
    </row>
    <row r="97" s="30" customFormat="1" ht="14.25" customHeight="1" spans="1:8">
      <c r="A97" s="18">
        <f t="shared" si="1"/>
        <v>93</v>
      </c>
      <c r="B97" s="18" t="str">
        <f>VLOOKUP(A:A,'[1]2026年1月在岗人员及社保补贴原表'!A:T,3,0)</f>
        <v>白塔镇</v>
      </c>
      <c r="C97" s="18" t="str">
        <f>VLOOKUP(A:A,'[1]2026年1月在岗人员及社保补贴原表'!A:T,4,0)</f>
        <v>小梁庄村</v>
      </c>
      <c r="D97" s="18" t="str">
        <f>VLOOKUP(A:A,'[1]2026年1月在岗人员及社保补贴原表'!A:T,5,0)</f>
        <v>梁绪东</v>
      </c>
      <c r="E97" s="18" t="str">
        <f>VLOOKUP(A:A,'[1]2026年1月在岗人员及社保补贴原表'!A:T,8,0)</f>
        <v>37030419******6216</v>
      </c>
      <c r="F97" s="48" t="str">
        <f>VLOOKUP(A:A,'[1]2026年1月在岗人员及社保补贴原表'!A:T,9,0)</f>
        <v>新城镇岗位</v>
      </c>
      <c r="G97" s="18">
        <f>VLOOKUP(A:A,'[1]2026年1月在岗人员及社保补贴原表'!A:T,15,0)</f>
        <v>463.91</v>
      </c>
      <c r="H97" s="18">
        <f>VLOOKUP(A:A,'[1]2026年1月在岗人员及社保补贴原表'!A:T,20,0)</f>
        <v>1126.9</v>
      </c>
    </row>
    <row r="98" s="30" customFormat="1" ht="14.25" customHeight="1" spans="1:8">
      <c r="A98" s="18">
        <f t="shared" si="1"/>
        <v>94</v>
      </c>
      <c r="B98" s="18" t="str">
        <f>VLOOKUP(A:A,'[1]2026年1月在岗人员及社保补贴原表'!A:T,3,0)</f>
        <v>白塔镇</v>
      </c>
      <c r="C98" s="18" t="str">
        <f>VLOOKUP(A:A,'[1]2026年1月在岗人员及社保补贴原表'!A:T,4,0)</f>
        <v>小梁庄村</v>
      </c>
      <c r="D98" s="18" t="str">
        <f>VLOOKUP(A:A,'[1]2026年1月在岗人员及社保补贴原表'!A:T,5,0)</f>
        <v>陈汝刚</v>
      </c>
      <c r="E98" s="18" t="str">
        <f>VLOOKUP(A:A,'[1]2026年1月在岗人员及社保补贴原表'!A:T,8,0)</f>
        <v>37030419******6214</v>
      </c>
      <c r="F98" s="48" t="str">
        <f>VLOOKUP(A:A,'[1]2026年1月在岗人员及社保补贴原表'!A:T,9,0)</f>
        <v>新城镇岗位</v>
      </c>
      <c r="G98" s="18">
        <f>VLOOKUP(A:A,'[1]2026年1月在岗人员及社保补贴原表'!A:T,15,0)</f>
        <v>463.91</v>
      </c>
      <c r="H98" s="18">
        <f>VLOOKUP(A:A,'[1]2026年1月在岗人员及社保补贴原表'!A:T,20,0)</f>
        <v>1126.9</v>
      </c>
    </row>
    <row r="99" s="30" customFormat="1" ht="14.25" customHeight="1" spans="1:8">
      <c r="A99" s="18">
        <f t="shared" si="1"/>
        <v>95</v>
      </c>
      <c r="B99" s="18" t="str">
        <f>VLOOKUP(A:A,'[1]2026年1月在岗人员及社保补贴原表'!A:T,3,0)</f>
        <v>白塔镇</v>
      </c>
      <c r="C99" s="18" t="str">
        <f>VLOOKUP(A:A,'[1]2026年1月在岗人员及社保补贴原表'!A:T,4,0)</f>
        <v>小梁庄村</v>
      </c>
      <c r="D99" s="18" t="str">
        <f>VLOOKUP(A:A,'[1]2026年1月在岗人员及社保补贴原表'!A:T,5,0)</f>
        <v>梁绪成</v>
      </c>
      <c r="E99" s="18" t="str">
        <f>VLOOKUP(A:A,'[1]2026年1月在岗人员及社保补贴原表'!A:T,8,0)</f>
        <v>37030419******6218</v>
      </c>
      <c r="F99" s="48" t="str">
        <f>VLOOKUP(A:A,'[1]2026年1月在岗人员及社保补贴原表'!A:T,9,0)</f>
        <v>新城镇岗位</v>
      </c>
      <c r="G99" s="18">
        <f>VLOOKUP(A:A,'[1]2026年1月在岗人员及社保补贴原表'!A:T,15,0)</f>
        <v>463.91</v>
      </c>
      <c r="H99" s="18">
        <f>VLOOKUP(A:A,'[1]2026年1月在岗人员及社保补贴原表'!A:T,20,0)</f>
        <v>1126.9</v>
      </c>
    </row>
    <row r="100" s="30" customFormat="1" ht="14.25" customHeight="1" spans="1:8">
      <c r="A100" s="18">
        <f t="shared" si="1"/>
        <v>96</v>
      </c>
      <c r="B100" s="18" t="str">
        <f>VLOOKUP(A:A,'[1]2026年1月在岗人员及社保补贴原表'!A:T,3,0)</f>
        <v>白塔镇</v>
      </c>
      <c r="C100" s="18" t="str">
        <f>VLOOKUP(A:A,'[1]2026年1月在岗人员及社保补贴原表'!A:T,4,0)</f>
        <v>小梁庄村</v>
      </c>
      <c r="D100" s="18" t="str">
        <f>VLOOKUP(A:A,'[1]2026年1月在岗人员及社保补贴原表'!A:T,5,0)</f>
        <v>薛博胜</v>
      </c>
      <c r="E100" s="18" t="str">
        <f>VLOOKUP(A:A,'[1]2026年1月在岗人员及社保补贴原表'!A:T,8,0)</f>
        <v>37030419******6239</v>
      </c>
      <c r="F100" s="48" t="str">
        <f>VLOOKUP(A:A,'[1]2026年1月在岗人员及社保补贴原表'!A:T,9,0)</f>
        <v>新城镇岗位</v>
      </c>
      <c r="G100" s="18">
        <f>VLOOKUP(A:A,'[1]2026年1月在岗人员及社保补贴原表'!A:T,15,0)</f>
        <v>463.91</v>
      </c>
      <c r="H100" s="18">
        <f>VLOOKUP(A:A,'[1]2026年1月在岗人员及社保补贴原表'!A:T,20,0)</f>
        <v>1126.9</v>
      </c>
    </row>
    <row r="101" s="30" customFormat="1" ht="14.25" customHeight="1" spans="1:8">
      <c r="A101" s="18">
        <f t="shared" si="1"/>
        <v>97</v>
      </c>
      <c r="B101" s="18" t="str">
        <f>VLOOKUP(A:A,'[1]2026年1月在岗人员及社保补贴原表'!A:T,3,0)</f>
        <v>白塔镇</v>
      </c>
      <c r="C101" s="18" t="str">
        <f>VLOOKUP(A:A,'[1]2026年1月在岗人员及社保补贴原表'!A:T,4,0)</f>
        <v>南万山村</v>
      </c>
      <c r="D101" s="18" t="str">
        <f>VLOOKUP(A:A,'[1]2026年1月在岗人员及社保补贴原表'!A:T,5,0)</f>
        <v>朱秀伟</v>
      </c>
      <c r="E101" s="18" t="str">
        <f>VLOOKUP(A:A,'[1]2026年1月在岗人员及社保补贴原表'!A:T,8,0)</f>
        <v>37030419******6253</v>
      </c>
      <c r="F101" s="48" t="str">
        <f>VLOOKUP(A:A,'[1]2026年1月在岗人员及社保补贴原表'!A:T,9,0)</f>
        <v>新城镇岗位</v>
      </c>
      <c r="G101" s="18">
        <f>VLOOKUP(A:A,'[1]2026年1月在岗人员及社保补贴原表'!A:T,15,0)</f>
        <v>463.91</v>
      </c>
      <c r="H101" s="18">
        <f>VLOOKUP(A:A,'[1]2026年1月在岗人员及社保补贴原表'!A:T,20,0)</f>
        <v>1126.9</v>
      </c>
    </row>
    <row r="102" s="30" customFormat="1" ht="14.25" customHeight="1" spans="1:8">
      <c r="A102" s="18">
        <f t="shared" si="1"/>
        <v>98</v>
      </c>
      <c r="B102" s="18" t="str">
        <f>VLOOKUP(A:A,'[1]2026年1月在岗人员及社保补贴原表'!A:T,3,0)</f>
        <v>白塔镇</v>
      </c>
      <c r="C102" s="18" t="str">
        <f>VLOOKUP(A:A,'[1]2026年1月在岗人员及社保补贴原表'!A:T,4,0)</f>
        <v>南万山村</v>
      </c>
      <c r="D102" s="18" t="str">
        <f>VLOOKUP(A:A,'[1]2026年1月在岗人员及社保补贴原表'!A:T,5,0)</f>
        <v>朱秀武</v>
      </c>
      <c r="E102" s="18" t="str">
        <f>VLOOKUP(A:A,'[1]2026年1月在岗人员及社保补贴原表'!A:T,8,0)</f>
        <v>37030419******625X</v>
      </c>
      <c r="F102" s="48" t="str">
        <f>VLOOKUP(A:A,'[1]2026年1月在岗人员及社保补贴原表'!A:T,9,0)</f>
        <v>新城镇岗位</v>
      </c>
      <c r="G102" s="18">
        <f>VLOOKUP(A:A,'[1]2026年1月在岗人员及社保补贴原表'!A:T,15,0)</f>
        <v>463.91</v>
      </c>
      <c r="H102" s="18">
        <f>VLOOKUP(A:A,'[1]2026年1月在岗人员及社保补贴原表'!A:T,20,0)</f>
        <v>1126.9</v>
      </c>
    </row>
    <row r="103" s="30" customFormat="1" ht="14.25" customHeight="1" spans="1:8">
      <c r="A103" s="18">
        <f t="shared" si="1"/>
        <v>99</v>
      </c>
      <c r="B103" s="18" t="str">
        <f>VLOOKUP(A:A,'[1]2026年1月在岗人员及社保补贴原表'!A:T,3,0)</f>
        <v>白塔镇</v>
      </c>
      <c r="C103" s="18" t="str">
        <f>VLOOKUP(A:A,'[1]2026年1月在岗人员及社保补贴原表'!A:T,4,0)</f>
        <v>簸箕掌村</v>
      </c>
      <c r="D103" s="18" t="str">
        <f>VLOOKUP(A:A,'[1]2026年1月在岗人员及社保补贴原表'!A:T,5,0)</f>
        <v>刘增虎</v>
      </c>
      <c r="E103" s="18" t="str">
        <f>VLOOKUP(A:A,'[1]2026年1月在岗人员及社保补贴原表'!A:T,8,0)</f>
        <v>37030419******3111</v>
      </c>
      <c r="F103" s="48" t="str">
        <f>VLOOKUP(A:A,'[1]2026年1月在岗人员及社保补贴原表'!A:T,9,0)</f>
        <v>新城镇岗位</v>
      </c>
      <c r="G103" s="18">
        <f>VLOOKUP(A:A,'[1]2026年1月在岗人员及社保补贴原表'!A:T,15,0)</f>
        <v>463.91</v>
      </c>
      <c r="H103" s="18">
        <f>VLOOKUP(A:A,'[1]2026年1月在岗人员及社保补贴原表'!A:T,20,0)</f>
        <v>1126.9</v>
      </c>
    </row>
    <row r="104" s="30" customFormat="1" ht="14.25" customHeight="1" spans="1:8">
      <c r="A104" s="18">
        <f t="shared" si="1"/>
        <v>100</v>
      </c>
      <c r="B104" s="18" t="str">
        <f>VLOOKUP(A:A,'[1]2026年1月在岗人员及社保补贴原表'!A:T,3,0)</f>
        <v>白塔镇</v>
      </c>
      <c r="C104" s="18" t="str">
        <f>VLOOKUP(A:A,'[1]2026年1月在岗人员及社保补贴原表'!A:T,4,0)</f>
        <v>掩的村</v>
      </c>
      <c r="D104" s="18" t="str">
        <f>VLOOKUP(A:A,'[1]2026年1月在岗人员及社保补贴原表'!A:T,5,0)</f>
        <v>张宝全</v>
      </c>
      <c r="E104" s="18" t="str">
        <f>VLOOKUP(A:A,'[1]2026年1月在岗人员及社保补贴原表'!A:T,8,0)</f>
        <v>37030419******3111</v>
      </c>
      <c r="F104" s="48" t="str">
        <f>VLOOKUP(A:A,'[1]2026年1月在岗人员及社保补贴原表'!A:T,9,0)</f>
        <v>新城镇岗位</v>
      </c>
      <c r="G104" s="18">
        <f>VLOOKUP(A:A,'[1]2026年1月在岗人员及社保补贴原表'!A:T,15,0)</f>
        <v>463.91</v>
      </c>
      <c r="H104" s="18">
        <f>VLOOKUP(A:A,'[1]2026年1月在岗人员及社保补贴原表'!A:T,20,0)</f>
        <v>1126.9</v>
      </c>
    </row>
    <row r="105" s="30" customFormat="1" ht="14.25" customHeight="1" spans="1:8">
      <c r="A105" s="18">
        <f t="shared" si="1"/>
        <v>101</v>
      </c>
      <c r="B105" s="18" t="str">
        <f>VLOOKUP(A:A,'[1]2026年1月在岗人员及社保补贴原表'!A:T,3,0)</f>
        <v>白塔镇</v>
      </c>
      <c r="C105" s="18" t="str">
        <f>VLOOKUP(A:A,'[1]2026年1月在岗人员及社保补贴原表'!A:T,4,0)</f>
        <v>掩的村</v>
      </c>
      <c r="D105" s="18" t="str">
        <f>VLOOKUP(A:A,'[1]2026年1月在岗人员及社保补贴原表'!A:T,5,0)</f>
        <v>梁延刚</v>
      </c>
      <c r="E105" s="18" t="str">
        <f>VLOOKUP(A:A,'[1]2026年1月在岗人员及社保补贴原表'!A:T,8,0)</f>
        <v>37030419******3116</v>
      </c>
      <c r="F105" s="48" t="str">
        <f>VLOOKUP(A:A,'[1]2026年1月在岗人员及社保补贴原表'!A:T,9,0)</f>
        <v>新城镇岗位</v>
      </c>
      <c r="G105" s="18">
        <f>VLOOKUP(A:A,'[1]2026年1月在岗人员及社保补贴原表'!A:T,15,0)</f>
        <v>463.91</v>
      </c>
      <c r="H105" s="18">
        <f>VLOOKUP(A:A,'[1]2026年1月在岗人员及社保补贴原表'!A:T,20,0)</f>
        <v>1126.9</v>
      </c>
    </row>
    <row r="106" s="30" customFormat="1" ht="14.25" customHeight="1" spans="1:8">
      <c r="A106" s="18">
        <f t="shared" si="1"/>
        <v>102</v>
      </c>
      <c r="B106" s="18" t="str">
        <f>VLOOKUP(A:A,'[1]2026年1月在岗人员及社保补贴原表'!A:T,3,0)</f>
        <v>白塔镇</v>
      </c>
      <c r="C106" s="18" t="str">
        <f>VLOOKUP(A:A,'[1]2026年1月在岗人员及社保补贴原表'!A:T,4,0)</f>
        <v>掩的村</v>
      </c>
      <c r="D106" s="18" t="str">
        <f>VLOOKUP(A:A,'[1]2026年1月在岗人员及社保补贴原表'!A:T,5,0)</f>
        <v>宋远慧</v>
      </c>
      <c r="E106" s="18" t="str">
        <f>VLOOKUP(A:A,'[1]2026年1月在岗人员及社保补贴原表'!A:T,8,0)</f>
        <v>37030419******3124</v>
      </c>
      <c r="F106" s="48" t="str">
        <f>VLOOKUP(A:A,'[1]2026年1月在岗人员及社保补贴原表'!A:T,9,0)</f>
        <v>新城镇岗位</v>
      </c>
      <c r="G106" s="18">
        <f>VLOOKUP(A:A,'[1]2026年1月在岗人员及社保补贴原表'!A:T,15,0)</f>
        <v>463.91</v>
      </c>
      <c r="H106" s="18">
        <f>VLOOKUP(A:A,'[1]2026年1月在岗人员及社保补贴原表'!A:T,20,0)</f>
        <v>1126.9</v>
      </c>
    </row>
    <row r="107" s="30" customFormat="1" ht="14.25" customHeight="1" spans="1:8">
      <c r="A107" s="18">
        <f t="shared" si="1"/>
        <v>103</v>
      </c>
      <c r="B107" s="18" t="str">
        <f>VLOOKUP(A:A,'[1]2026年1月在岗人员及社保补贴原表'!A:T,3,0)</f>
        <v>白塔镇</v>
      </c>
      <c r="C107" s="18" t="str">
        <f>VLOOKUP(A:A,'[1]2026年1月在岗人员及社保补贴原表'!A:T,4,0)</f>
        <v>掩的村</v>
      </c>
      <c r="D107" s="18" t="str">
        <f>VLOOKUP(A:A,'[1]2026年1月在岗人员及社保补贴原表'!A:T,5,0)</f>
        <v>张菲</v>
      </c>
      <c r="E107" s="18" t="str">
        <f>VLOOKUP(A:A,'[1]2026年1月在岗人员及社保补贴原表'!A:T,8,0)</f>
        <v>37030419******2809</v>
      </c>
      <c r="F107" s="48" t="str">
        <f>VLOOKUP(A:A,'[1]2026年1月在岗人员及社保补贴原表'!A:T,9,0)</f>
        <v>新城镇岗位</v>
      </c>
      <c r="G107" s="18">
        <f>VLOOKUP(A:A,'[1]2026年1月在岗人员及社保补贴原表'!A:T,15,0)</f>
        <v>463.91</v>
      </c>
      <c r="H107" s="18">
        <f>VLOOKUP(A:A,'[1]2026年1月在岗人员及社保补贴原表'!A:T,20,0)</f>
        <v>1126.9</v>
      </c>
    </row>
    <row r="108" s="30" customFormat="1" ht="14.25" customHeight="1" spans="1:8">
      <c r="A108" s="18">
        <f t="shared" si="1"/>
        <v>104</v>
      </c>
      <c r="B108" s="18" t="str">
        <f>VLOOKUP(A:A,'[1]2026年1月在岗人员及社保补贴原表'!A:T,3,0)</f>
        <v>白塔镇</v>
      </c>
      <c r="C108" s="18" t="str">
        <f>VLOOKUP(A:A,'[1]2026年1月在岗人员及社保补贴原表'!A:T,4,0)</f>
        <v>掩的村</v>
      </c>
      <c r="D108" s="18" t="str">
        <f>VLOOKUP(A:A,'[1]2026年1月在岗人员及社保补贴原表'!A:T,5,0)</f>
        <v>张树刚</v>
      </c>
      <c r="E108" s="18" t="str">
        <f>VLOOKUP(A:A,'[1]2026年1月在岗人员及社保补贴原表'!A:T,8,0)</f>
        <v>37030419******3111</v>
      </c>
      <c r="F108" s="48" t="str">
        <f>VLOOKUP(A:A,'[1]2026年1月在岗人员及社保补贴原表'!A:T,9,0)</f>
        <v>新城镇岗位</v>
      </c>
      <c r="G108" s="18">
        <f>VLOOKUP(A:A,'[1]2026年1月在岗人员及社保补贴原表'!A:T,15,0)</f>
        <v>463.91</v>
      </c>
      <c r="H108" s="18">
        <f>VLOOKUP(A:A,'[1]2026年1月在岗人员及社保补贴原表'!A:T,20,0)</f>
        <v>1126.9</v>
      </c>
    </row>
    <row r="109" s="30" customFormat="1" ht="14.25" customHeight="1" spans="1:8">
      <c r="A109" s="18">
        <f t="shared" si="1"/>
        <v>105</v>
      </c>
      <c r="B109" s="18" t="str">
        <f>VLOOKUP(A:A,'[1]2026年1月在岗人员及社保补贴原表'!A:T,3,0)</f>
        <v>白塔镇</v>
      </c>
      <c r="C109" s="18" t="str">
        <f>VLOOKUP(A:A,'[1]2026年1月在岗人员及社保补贴原表'!A:T,4,0)</f>
        <v>掩的村</v>
      </c>
      <c r="D109" s="18" t="str">
        <f>VLOOKUP(A:A,'[1]2026年1月在岗人员及社保补贴原表'!A:T,5,0)</f>
        <v>赵宁</v>
      </c>
      <c r="E109" s="18" t="str">
        <f>VLOOKUP(A:A,'[1]2026年1月在岗人员及社保补贴原表'!A:T,8,0)</f>
        <v>37030419******3127</v>
      </c>
      <c r="F109" s="48" t="str">
        <f>VLOOKUP(A:A,'[1]2026年1月在岗人员及社保补贴原表'!A:T,9,0)</f>
        <v>新城镇岗位</v>
      </c>
      <c r="G109" s="18">
        <f>VLOOKUP(A:A,'[1]2026年1月在岗人员及社保补贴原表'!A:T,15,0)</f>
        <v>463.91</v>
      </c>
      <c r="H109" s="18">
        <f>VLOOKUP(A:A,'[1]2026年1月在岗人员及社保补贴原表'!A:T,20,0)</f>
        <v>1126.9</v>
      </c>
    </row>
    <row r="110" s="30" customFormat="1" ht="14.25" customHeight="1" spans="1:8">
      <c r="A110" s="18">
        <f t="shared" si="1"/>
        <v>106</v>
      </c>
      <c r="B110" s="18" t="str">
        <f>VLOOKUP(A:A,'[1]2026年1月在岗人员及社保补贴原表'!A:T,3,0)</f>
        <v>白塔镇</v>
      </c>
      <c r="C110" s="18" t="str">
        <f>VLOOKUP(A:A,'[1]2026年1月在岗人员及社保补贴原表'!A:T,4,0)</f>
        <v>北峪村</v>
      </c>
      <c r="D110" s="18" t="str">
        <f>VLOOKUP(A:A,'[1]2026年1月在岗人员及社保补贴原表'!A:T,5,0)</f>
        <v>张元巧</v>
      </c>
      <c r="E110" s="18" t="str">
        <f>VLOOKUP(A:A,'[1]2026年1月在岗人员及社保补贴原表'!A:T,8,0)</f>
        <v>37030419******6219</v>
      </c>
      <c r="F110" s="48" t="str">
        <f>VLOOKUP(A:A,'[1]2026年1月在岗人员及社保补贴原表'!A:T,9,0)</f>
        <v>新城镇岗位</v>
      </c>
      <c r="G110" s="18">
        <f>VLOOKUP(A:A,'[1]2026年1月在岗人员及社保补贴原表'!A:T,15,0)</f>
        <v>463.91</v>
      </c>
      <c r="H110" s="18">
        <f>VLOOKUP(A:A,'[1]2026年1月在岗人员及社保补贴原表'!A:T,20,0)</f>
        <v>1126.9</v>
      </c>
    </row>
    <row r="111" s="30" customFormat="1" ht="14.25" customHeight="1" spans="1:8">
      <c r="A111" s="18">
        <f t="shared" si="1"/>
        <v>107</v>
      </c>
      <c r="B111" s="18" t="str">
        <f>VLOOKUP(A:A,'[1]2026年1月在岗人员及社保补贴原表'!A:T,3,0)</f>
        <v>白塔镇</v>
      </c>
      <c r="C111" s="18" t="str">
        <f>VLOOKUP(A:A,'[1]2026年1月在岗人员及社保补贴原表'!A:T,4,0)</f>
        <v>北峪村</v>
      </c>
      <c r="D111" s="18" t="str">
        <f>VLOOKUP(A:A,'[1]2026年1月在岗人员及社保补贴原表'!A:T,5,0)</f>
        <v>蒲丽杰</v>
      </c>
      <c r="E111" s="18" t="str">
        <f>VLOOKUP(A:A,'[1]2026年1月在岗人员及社保补贴原表'!A:T,8,0)</f>
        <v>37030219******4541</v>
      </c>
      <c r="F111" s="48" t="str">
        <f>VLOOKUP(A:A,'[1]2026年1月在岗人员及社保补贴原表'!A:T,9,0)</f>
        <v>新城镇岗位</v>
      </c>
      <c r="G111" s="18">
        <f>VLOOKUP(A:A,'[1]2026年1月在岗人员及社保补贴原表'!A:T,15,0)</f>
        <v>463.91</v>
      </c>
      <c r="H111" s="18">
        <f>VLOOKUP(A:A,'[1]2026年1月在岗人员及社保补贴原表'!A:T,20,0)</f>
        <v>1126.9</v>
      </c>
    </row>
    <row r="112" s="30" customFormat="1" ht="14.25" customHeight="1" spans="1:8">
      <c r="A112" s="18">
        <f t="shared" si="1"/>
        <v>108</v>
      </c>
      <c r="B112" s="18" t="str">
        <f>VLOOKUP(A:A,'[1]2026年1月在岗人员及社保补贴原表'!A:T,3,0)</f>
        <v>白塔镇</v>
      </c>
      <c r="C112" s="18" t="str">
        <f>VLOOKUP(A:A,'[1]2026年1月在岗人员及社保补贴原表'!A:T,4,0)</f>
        <v>北峪村</v>
      </c>
      <c r="D112" s="18" t="str">
        <f>VLOOKUP(A:A,'[1]2026年1月在岗人员及社保补贴原表'!A:T,5,0)</f>
        <v>周玉玲</v>
      </c>
      <c r="E112" s="18" t="str">
        <f>VLOOKUP(A:A,'[1]2026年1月在岗人员及社保补贴原表'!A:T,8,0)</f>
        <v>37030419******6523</v>
      </c>
      <c r="F112" s="48" t="str">
        <f>VLOOKUP(A:A,'[1]2026年1月在岗人员及社保补贴原表'!A:T,9,0)</f>
        <v>新城镇岗位</v>
      </c>
      <c r="G112" s="18">
        <f>VLOOKUP(A:A,'[1]2026年1月在岗人员及社保补贴原表'!A:T,15,0)</f>
        <v>463.91</v>
      </c>
      <c r="H112" s="18">
        <f>VLOOKUP(A:A,'[1]2026年1月在岗人员及社保补贴原表'!A:T,20,0)</f>
        <v>1126.9</v>
      </c>
    </row>
    <row r="113" s="30" customFormat="1" ht="14.25" customHeight="1" spans="1:8">
      <c r="A113" s="18">
        <f t="shared" si="1"/>
        <v>109</v>
      </c>
      <c r="B113" s="18" t="str">
        <f>VLOOKUP(A:A,'[1]2026年1月在岗人员及社保补贴原表'!A:T,3,0)</f>
        <v>白塔镇</v>
      </c>
      <c r="C113" s="18" t="str">
        <f>VLOOKUP(A:A,'[1]2026年1月在岗人员及社保补贴原表'!A:T,4,0)</f>
        <v>赵庄村</v>
      </c>
      <c r="D113" s="18" t="str">
        <f>VLOOKUP(A:A,'[1]2026年1月在岗人员及社保补贴原表'!A:T,5,0)</f>
        <v>冯姗姗</v>
      </c>
      <c r="E113" s="18" t="str">
        <f>VLOOKUP(A:A,'[1]2026年1月在岗人员及社保补贴原表'!A:T,8,0)</f>
        <v>37030419******4421</v>
      </c>
      <c r="F113" s="48" t="str">
        <f>VLOOKUP(A:A,'[1]2026年1月在岗人员及社保补贴原表'!A:T,9,0)</f>
        <v>新城镇岗位</v>
      </c>
      <c r="G113" s="18">
        <f>VLOOKUP(A:A,'[1]2026年1月在岗人员及社保补贴原表'!A:T,15,0)</f>
        <v>463.91</v>
      </c>
      <c r="H113" s="18">
        <f>VLOOKUP(A:A,'[1]2026年1月在岗人员及社保补贴原表'!A:T,20,0)</f>
        <v>1126.9</v>
      </c>
    </row>
    <row r="114" s="30" customFormat="1" ht="14.25" customHeight="1" spans="1:8">
      <c r="A114" s="18">
        <f t="shared" si="1"/>
        <v>110</v>
      </c>
      <c r="B114" s="18" t="str">
        <f>VLOOKUP(A:A,'[1]2026年1月在岗人员及社保补贴原表'!A:T,3,0)</f>
        <v>白塔镇</v>
      </c>
      <c r="C114" s="18" t="str">
        <f>VLOOKUP(A:A,'[1]2026年1月在岗人员及社保补贴原表'!A:T,4,0)</f>
        <v>罗圈村</v>
      </c>
      <c r="D114" s="18" t="str">
        <f>VLOOKUP(A:A,'[1]2026年1月在岗人员及社保补贴原表'!A:T,5,0)</f>
        <v>孙兆国</v>
      </c>
      <c r="E114" s="18" t="str">
        <f>VLOOKUP(A:A,'[1]2026年1月在岗人员及社保补贴原表'!A:T,8,0)</f>
        <v>37030419******6211</v>
      </c>
      <c r="F114" s="48" t="str">
        <f>VLOOKUP(A:A,'[1]2026年1月在岗人员及社保补贴原表'!A:T,9,0)</f>
        <v>新城镇岗位</v>
      </c>
      <c r="G114" s="18">
        <f>VLOOKUP(A:A,'[1]2026年1月在岗人员及社保补贴原表'!A:T,15,0)</f>
        <v>463.91</v>
      </c>
      <c r="H114" s="18">
        <f>VLOOKUP(A:A,'[1]2026年1月在岗人员及社保补贴原表'!A:T,20,0)</f>
        <v>1126.9</v>
      </c>
    </row>
    <row r="115" s="30" customFormat="1" ht="14.25" customHeight="1" spans="1:8">
      <c r="A115" s="18">
        <f t="shared" si="1"/>
        <v>111</v>
      </c>
      <c r="B115" s="18" t="str">
        <f>VLOOKUP(A:A,'[1]2026年1月在岗人员及社保补贴原表'!A:T,3,0)</f>
        <v>白塔镇</v>
      </c>
      <c r="C115" s="18" t="str">
        <f>VLOOKUP(A:A,'[1]2026年1月在岗人员及社保补贴原表'!A:T,4,0)</f>
        <v>罗圈村</v>
      </c>
      <c r="D115" s="18" t="str">
        <f>VLOOKUP(A:A,'[1]2026年1月在岗人员及社保补贴原表'!A:T,5,0)</f>
        <v>陈大美</v>
      </c>
      <c r="E115" s="18" t="str">
        <f>VLOOKUP(A:A,'[1]2026年1月在岗人员及社保补贴原表'!A:T,8,0)</f>
        <v>37030419******6228</v>
      </c>
      <c r="F115" s="48" t="str">
        <f>VLOOKUP(A:A,'[1]2026年1月在岗人员及社保补贴原表'!A:T,9,0)</f>
        <v>新城镇岗位</v>
      </c>
      <c r="G115" s="18">
        <f>VLOOKUP(A:A,'[1]2026年1月在岗人员及社保补贴原表'!A:T,15,0)</f>
        <v>463.91</v>
      </c>
      <c r="H115" s="18">
        <f>VLOOKUP(A:A,'[1]2026年1月在岗人员及社保补贴原表'!A:T,20,0)</f>
        <v>1126.9</v>
      </c>
    </row>
    <row r="116" s="30" customFormat="1" ht="14.25" customHeight="1" spans="1:8">
      <c r="A116" s="18">
        <f t="shared" si="1"/>
        <v>112</v>
      </c>
      <c r="B116" s="18" t="str">
        <f>VLOOKUP(A:A,'[1]2026年1月在岗人员及社保补贴原表'!A:T,3,0)</f>
        <v>白塔镇</v>
      </c>
      <c r="C116" s="18" t="str">
        <f>VLOOKUP(A:A,'[1]2026年1月在岗人员及社保补贴原表'!A:T,4,0)</f>
        <v>永安社区</v>
      </c>
      <c r="D116" s="18" t="str">
        <f>VLOOKUP(A:A,'[1]2026年1月在岗人员及社保补贴原表'!A:T,5,0)</f>
        <v>王文新</v>
      </c>
      <c r="E116" s="18" t="str">
        <f>VLOOKUP(A:A,'[1]2026年1月在岗人员及社保补贴原表'!A:T,8,0)</f>
        <v>37030419******311X</v>
      </c>
      <c r="F116" s="48" t="str">
        <f>VLOOKUP(A:A,'[1]2026年1月在岗人员及社保补贴原表'!A:T,9,0)</f>
        <v>新城镇岗位</v>
      </c>
      <c r="G116" s="18">
        <f>VLOOKUP(A:A,'[1]2026年1月在岗人员及社保补贴原表'!A:T,15,0)</f>
        <v>463.91</v>
      </c>
      <c r="H116" s="18">
        <f>VLOOKUP(A:A,'[1]2026年1月在岗人员及社保补贴原表'!A:T,20,0)</f>
        <v>1126.9</v>
      </c>
    </row>
    <row r="117" s="30" customFormat="1" ht="14.25" customHeight="1" spans="1:8">
      <c r="A117" s="18">
        <f t="shared" si="1"/>
        <v>113</v>
      </c>
      <c r="B117" s="18" t="str">
        <f>VLOOKUP(A:A,'[1]2026年1月在岗人员及社保补贴原表'!A:T,3,0)</f>
        <v>白塔镇</v>
      </c>
      <c r="C117" s="18" t="str">
        <f>VLOOKUP(A:A,'[1]2026年1月在岗人员及社保补贴原表'!A:T,4,0)</f>
        <v>白塔村</v>
      </c>
      <c r="D117" s="18" t="str">
        <f>VLOOKUP(A:A,'[1]2026年1月在岗人员及社保补贴原表'!A:T,5,0)</f>
        <v>姜绍红</v>
      </c>
      <c r="E117" s="18" t="str">
        <f>VLOOKUP(A:A,'[1]2026年1月在岗人员及社保补贴原表'!A:T,8,0)</f>
        <v>37030419******6218</v>
      </c>
      <c r="F117" s="48" t="str">
        <f>VLOOKUP(A:A,'[1]2026年1月在岗人员及社保补贴原表'!A:T,9,0)</f>
        <v>新城镇岗位</v>
      </c>
      <c r="G117" s="18">
        <f>VLOOKUP(A:A,'[1]2026年1月在岗人员及社保补贴原表'!A:T,15,0)</f>
        <v>463.91</v>
      </c>
      <c r="H117" s="18">
        <f>VLOOKUP(A:A,'[1]2026年1月在岗人员及社保补贴原表'!A:T,20,0)</f>
        <v>1126.9</v>
      </c>
    </row>
    <row r="118" s="30" customFormat="1" ht="14.25" customHeight="1" spans="1:8">
      <c r="A118" s="18">
        <f t="shared" si="1"/>
        <v>114</v>
      </c>
      <c r="B118" s="18" t="str">
        <f>VLOOKUP(A:A,'[1]2026年1月在岗人员及社保补贴原表'!A:T,3,0)</f>
        <v>白塔镇</v>
      </c>
      <c r="C118" s="18" t="str">
        <f>VLOOKUP(A:A,'[1]2026年1月在岗人员及社保补贴原表'!A:T,4,0)</f>
        <v>白塔村</v>
      </c>
      <c r="D118" s="18" t="str">
        <f>VLOOKUP(A:A,'[1]2026年1月在岗人员及社保补贴原表'!A:T,5,0)</f>
        <v>高军</v>
      </c>
      <c r="E118" s="18" t="str">
        <f>VLOOKUP(A:A,'[1]2026年1月在岗人员及社保补贴原表'!A:T,8,0)</f>
        <v>37030419******6213</v>
      </c>
      <c r="F118" s="48" t="str">
        <f>VLOOKUP(A:A,'[1]2026年1月在岗人员及社保补贴原表'!A:T,9,0)</f>
        <v>新城镇岗位</v>
      </c>
      <c r="G118" s="18">
        <f>VLOOKUP(A:A,'[1]2026年1月在岗人员及社保补贴原表'!A:T,15,0)</f>
        <v>463.91</v>
      </c>
      <c r="H118" s="18">
        <f>VLOOKUP(A:A,'[1]2026年1月在岗人员及社保补贴原表'!A:T,20,0)</f>
        <v>1126.9</v>
      </c>
    </row>
    <row r="119" s="30" customFormat="1" ht="14.25" customHeight="1" spans="1:8">
      <c r="A119" s="18">
        <f t="shared" si="1"/>
        <v>115</v>
      </c>
      <c r="B119" s="18" t="str">
        <f>VLOOKUP(A:A,'[1]2026年1月在岗人员及社保补贴原表'!A:T,3,0)</f>
        <v>白塔镇</v>
      </c>
      <c r="C119" s="18" t="str">
        <f>VLOOKUP(A:A,'[1]2026年1月在岗人员及社保补贴原表'!A:T,4,0)</f>
        <v>白塔村</v>
      </c>
      <c r="D119" s="18" t="str">
        <f>VLOOKUP(A:A,'[1]2026年1月在岗人员及社保补贴原表'!A:T,5,0)</f>
        <v>伍方琼</v>
      </c>
      <c r="E119" s="18" t="str">
        <f>VLOOKUP(A:A,'[1]2026年1月在岗人员及社保补贴原表'!A:T,8,0)</f>
        <v>51222219******9422</v>
      </c>
      <c r="F119" s="48" t="str">
        <f>VLOOKUP(A:A,'[1]2026年1月在岗人员及社保补贴原表'!A:T,9,0)</f>
        <v>新城镇岗位</v>
      </c>
      <c r="G119" s="18">
        <f>VLOOKUP(A:A,'[1]2026年1月在岗人员及社保补贴原表'!A:T,15,0)</f>
        <v>463.91</v>
      </c>
      <c r="H119" s="18">
        <f>VLOOKUP(A:A,'[1]2026年1月在岗人员及社保补贴原表'!A:T,20,0)</f>
        <v>1126.9</v>
      </c>
    </row>
    <row r="120" s="30" customFormat="1" ht="14.25" customHeight="1" spans="1:8">
      <c r="A120" s="18">
        <f t="shared" si="1"/>
        <v>116</v>
      </c>
      <c r="B120" s="18" t="str">
        <f>VLOOKUP(A:A,'[1]2026年1月在岗人员及社保补贴原表'!A:T,3,0)</f>
        <v>白塔镇</v>
      </c>
      <c r="C120" s="18" t="str">
        <f>VLOOKUP(A:A,'[1]2026年1月在岗人员及社保补贴原表'!A:T,4,0)</f>
        <v>白塔村</v>
      </c>
      <c r="D120" s="18" t="str">
        <f>VLOOKUP(A:A,'[1]2026年1月在岗人员及社保补贴原表'!A:T,5,0)</f>
        <v>高莹莹</v>
      </c>
      <c r="E120" s="18" t="str">
        <f>VLOOKUP(A:A,'[1]2026年1月在岗人员及社保补贴原表'!A:T,8,0)</f>
        <v>37030419******6224</v>
      </c>
      <c r="F120" s="48" t="str">
        <f>VLOOKUP(A:A,'[1]2026年1月在岗人员及社保补贴原表'!A:T,9,0)</f>
        <v>新城镇岗位</v>
      </c>
      <c r="G120" s="18">
        <f>VLOOKUP(A:A,'[1]2026年1月在岗人员及社保补贴原表'!A:T,15,0)</f>
        <v>463.91</v>
      </c>
      <c r="H120" s="18">
        <f>VLOOKUP(A:A,'[1]2026年1月在岗人员及社保补贴原表'!A:T,20,0)</f>
        <v>1126.9</v>
      </c>
    </row>
    <row r="121" s="30" customFormat="1" ht="14.25" customHeight="1" spans="1:8">
      <c r="A121" s="18">
        <f t="shared" si="1"/>
        <v>117</v>
      </c>
      <c r="B121" s="18" t="str">
        <f>VLOOKUP(A:A,'[1]2026年1月在岗人员及社保补贴原表'!A:T,3,0)</f>
        <v>白塔镇</v>
      </c>
      <c r="C121" s="18" t="str">
        <f>VLOOKUP(A:A,'[1]2026年1月在岗人员及社保补贴原表'!A:T,4,0)</f>
        <v>东万山村</v>
      </c>
      <c r="D121" s="18" t="str">
        <f>VLOOKUP(A:A,'[1]2026年1月在岗人员及社保补贴原表'!A:T,5,0)</f>
        <v>马西利</v>
      </c>
      <c r="E121" s="18" t="str">
        <f>VLOOKUP(A:A,'[1]2026年1月在岗人员及社保补贴原表'!A:T,8,0)</f>
        <v>37030419******6216</v>
      </c>
      <c r="F121" s="48" t="str">
        <f>VLOOKUP(A:A,'[1]2026年1月在岗人员及社保补贴原表'!A:T,9,0)</f>
        <v>新城镇岗位</v>
      </c>
      <c r="G121" s="18">
        <f>VLOOKUP(A:A,'[1]2026年1月在岗人员及社保补贴原表'!A:T,15,0)</f>
        <v>463.91</v>
      </c>
      <c r="H121" s="18">
        <f>VLOOKUP(A:A,'[1]2026年1月在岗人员及社保补贴原表'!A:T,20,0)</f>
        <v>1126.9</v>
      </c>
    </row>
    <row r="122" s="30" customFormat="1" ht="14.25" customHeight="1" spans="1:8">
      <c r="A122" s="18">
        <f t="shared" si="1"/>
        <v>118</v>
      </c>
      <c r="B122" s="18" t="str">
        <f>VLOOKUP(A:A,'[1]2026年1月在岗人员及社保补贴原表'!A:T,3,0)</f>
        <v>白塔镇</v>
      </c>
      <c r="C122" s="18" t="str">
        <f>VLOOKUP(A:A,'[1]2026年1月在岗人员及社保补贴原表'!A:T,4,0)</f>
        <v>石佛村</v>
      </c>
      <c r="D122" s="18" t="str">
        <f>VLOOKUP(A:A,'[1]2026年1月在岗人员及社保补贴原表'!A:T,5,0)</f>
        <v>孙环</v>
      </c>
      <c r="E122" s="18" t="str">
        <f>VLOOKUP(A:A,'[1]2026年1月在岗人员及社保补贴原表'!A:T,8,0)</f>
        <v>37030419******6242</v>
      </c>
      <c r="F122" s="48" t="str">
        <f>VLOOKUP(A:A,'[1]2026年1月在岗人员及社保补贴原表'!A:T,9,0)</f>
        <v>新城镇岗位</v>
      </c>
      <c r="G122" s="18">
        <f>VLOOKUP(A:A,'[1]2026年1月在岗人员及社保补贴原表'!A:T,15,0)</f>
        <v>463.91</v>
      </c>
      <c r="H122" s="18">
        <f>VLOOKUP(A:A,'[1]2026年1月在岗人员及社保补贴原表'!A:T,20,0)</f>
        <v>1126.9</v>
      </c>
    </row>
    <row r="123" s="30" customFormat="1" ht="14.25" customHeight="1" spans="1:8">
      <c r="A123" s="18">
        <f t="shared" si="1"/>
        <v>119</v>
      </c>
      <c r="B123" s="18" t="str">
        <f>VLOOKUP(A:A,'[1]2026年1月在岗人员及社保补贴原表'!A:T,3,0)</f>
        <v>白塔镇</v>
      </c>
      <c r="C123" s="18" t="str">
        <f>VLOOKUP(A:A,'[1]2026年1月在岗人员及社保补贴原表'!A:T,4,0)</f>
        <v>掩的村</v>
      </c>
      <c r="D123" s="18" t="str">
        <f>VLOOKUP(A:A,'[1]2026年1月在岗人员及社保补贴原表'!A:T,5,0)</f>
        <v>梁宏伟</v>
      </c>
      <c r="E123" s="18" t="str">
        <f>VLOOKUP(A:A,'[1]2026年1月在岗人员及社保补贴原表'!A:T,8,0)</f>
        <v>37030419******3112</v>
      </c>
      <c r="F123" s="48" t="str">
        <f>VLOOKUP(A:A,'[1]2026年1月在岗人员及社保补贴原表'!A:T,9,0)</f>
        <v>新城镇岗位</v>
      </c>
      <c r="G123" s="18">
        <f>VLOOKUP(A:A,'[1]2026年1月在岗人员及社保补贴原表'!A:T,15,0)</f>
        <v>463.91</v>
      </c>
      <c r="H123" s="18">
        <f>VLOOKUP(A:A,'[1]2026年1月在岗人员及社保补贴原表'!A:T,20,0)</f>
        <v>1126.9</v>
      </c>
    </row>
    <row r="124" s="30" customFormat="1" ht="14.25" customHeight="1" spans="1:8">
      <c r="A124" s="18">
        <f t="shared" si="1"/>
        <v>120</v>
      </c>
      <c r="B124" s="18" t="str">
        <f>VLOOKUP(A:A,'[1]2026年1月在岗人员及社保补贴原表'!A:T,3,0)</f>
        <v>白塔镇</v>
      </c>
      <c r="C124" s="18" t="str">
        <f>VLOOKUP(A:A,'[1]2026年1月在岗人员及社保补贴原表'!A:T,4,0)</f>
        <v>小梁庄村</v>
      </c>
      <c r="D124" s="18" t="str">
        <f>VLOOKUP(A:A,'[1]2026年1月在岗人员及社保补贴原表'!A:T,5,0)</f>
        <v>孙海峰</v>
      </c>
      <c r="E124" s="18" t="str">
        <f>VLOOKUP(A:A,'[1]2026年1月在岗人员及社保补贴原表'!A:T,8,0)</f>
        <v>37030419******6218</v>
      </c>
      <c r="F124" s="48" t="str">
        <f>VLOOKUP(A:A,'[1]2026年1月在岗人员及社保补贴原表'!A:T,9,0)</f>
        <v>新城镇岗位</v>
      </c>
      <c r="G124" s="18">
        <f>VLOOKUP(A:A,'[1]2026年1月在岗人员及社保补贴原表'!A:T,15,0)</f>
        <v>463.91</v>
      </c>
      <c r="H124" s="18">
        <f>VLOOKUP(A:A,'[1]2026年1月在岗人员及社保补贴原表'!A:T,20,0)</f>
        <v>1126.9</v>
      </c>
    </row>
    <row r="125" s="30" customFormat="1" ht="14.25" customHeight="1" spans="1:8">
      <c r="A125" s="18">
        <f t="shared" si="1"/>
        <v>121</v>
      </c>
      <c r="B125" s="18" t="str">
        <f>VLOOKUP(A:A,'[1]2026年1月在岗人员及社保补贴原表'!A:T,3,0)</f>
        <v>白塔镇</v>
      </c>
      <c r="C125" s="18" t="str">
        <f>VLOOKUP(A:A,'[1]2026年1月在岗人员及社保补贴原表'!A:T,4,0)</f>
        <v>簸箕掌村</v>
      </c>
      <c r="D125" s="18" t="str">
        <f>VLOOKUP(A:A,'[1]2026年1月在岗人员及社保补贴原表'!A:T,5,0)</f>
        <v>刘连坡</v>
      </c>
      <c r="E125" s="18" t="str">
        <f>VLOOKUP(A:A,'[1]2026年1月在岗人员及社保补贴原表'!A:T,8,0)</f>
        <v>37030419******3117</v>
      </c>
      <c r="F125" s="48" t="str">
        <f>VLOOKUP(A:A,'[1]2026年1月在岗人员及社保补贴原表'!A:T,9,0)</f>
        <v>新城镇岗位</v>
      </c>
      <c r="G125" s="18">
        <f>VLOOKUP(A:A,'[1]2026年1月在岗人员及社保补贴原表'!A:T,15,0)</f>
        <v>463.91</v>
      </c>
      <c r="H125" s="18">
        <f>VLOOKUP(A:A,'[1]2026年1月在岗人员及社保补贴原表'!A:T,20,0)</f>
        <v>1126.9</v>
      </c>
    </row>
    <row r="126" s="30" customFormat="1" ht="14.25" customHeight="1" spans="1:8">
      <c r="A126" s="18">
        <f t="shared" si="1"/>
        <v>122</v>
      </c>
      <c r="B126" s="18" t="str">
        <f>VLOOKUP(A:A,'[1]2026年1月在岗人员及社保补贴原表'!A:T,3,0)</f>
        <v>博山镇</v>
      </c>
      <c r="C126" s="18" t="str">
        <f>VLOOKUP(A:A,'[1]2026年1月在岗人员及社保补贴原表'!A:T,4,0)</f>
        <v>南博山中村</v>
      </c>
      <c r="D126" s="18" t="str">
        <f>VLOOKUP(A:A,'[1]2026年1月在岗人员及社保补贴原表'!A:T,5,0)</f>
        <v>邵迎春</v>
      </c>
      <c r="E126" s="18" t="str">
        <f>VLOOKUP(A:A,'[1]2026年1月在岗人员及社保补贴原表'!A:T,8,0)</f>
        <v>37030419******4721</v>
      </c>
      <c r="F126" s="48" t="str">
        <f>VLOOKUP(A:A,'[1]2026年1月在岗人员及社保补贴原表'!A:T,9,0)</f>
        <v>新城镇岗位</v>
      </c>
      <c r="G126" s="18">
        <f>VLOOKUP(A:A,'[1]2026年1月在岗人员及社保补贴原表'!A:T,15,0)</f>
        <v>463.91</v>
      </c>
      <c r="H126" s="18">
        <f>VLOOKUP(A:A,'[1]2026年1月在岗人员及社保补贴原表'!A:T,20,0)</f>
        <v>1126.9</v>
      </c>
    </row>
    <row r="127" s="30" customFormat="1" ht="14.25" customHeight="1" spans="1:8">
      <c r="A127" s="18">
        <f t="shared" si="1"/>
        <v>123</v>
      </c>
      <c r="B127" s="18" t="str">
        <f>VLOOKUP(A:A,'[1]2026年1月在岗人员及社保补贴原表'!A:T,3,0)</f>
        <v>博山镇</v>
      </c>
      <c r="C127" s="18" t="str">
        <f>VLOOKUP(A:A,'[1]2026年1月在岗人员及社保补贴原表'!A:T,4,0)</f>
        <v>南博山西村</v>
      </c>
      <c r="D127" s="18" t="str">
        <f>VLOOKUP(A:A,'[1]2026年1月在岗人员及社保补贴原表'!A:T,5,0)</f>
        <v>周恩国</v>
      </c>
      <c r="E127" s="18" t="str">
        <f>VLOOKUP(A:A,'[1]2026年1月在岗人员及社保补贴原表'!A:T,8,0)</f>
        <v>37030419******5110</v>
      </c>
      <c r="F127" s="48" t="str">
        <f>VLOOKUP(A:A,'[1]2026年1月在岗人员及社保补贴原表'!A:T,9,0)</f>
        <v>新城镇岗位</v>
      </c>
      <c r="G127" s="18">
        <f>VLOOKUP(A:A,'[1]2026年1月在岗人员及社保补贴原表'!A:T,15,0)</f>
        <v>463.91</v>
      </c>
      <c r="H127" s="18">
        <f>VLOOKUP(A:A,'[1]2026年1月在岗人员及社保补贴原表'!A:T,20,0)</f>
        <v>1126.9</v>
      </c>
    </row>
    <row r="128" s="30" customFormat="1" ht="14.25" customHeight="1" spans="1:8">
      <c r="A128" s="18">
        <f t="shared" si="1"/>
        <v>124</v>
      </c>
      <c r="B128" s="18" t="str">
        <f>VLOOKUP(A:A,'[1]2026年1月在岗人员及社保补贴原表'!A:T,3,0)</f>
        <v>博山镇</v>
      </c>
      <c r="C128" s="18" t="str">
        <f>VLOOKUP(A:A,'[1]2026年1月在岗人员及社保补贴原表'!A:T,4,0)</f>
        <v>南博山西村</v>
      </c>
      <c r="D128" s="18" t="str">
        <f>VLOOKUP(A:A,'[1]2026年1月在岗人员及社保补贴原表'!A:T,5,0)</f>
        <v>马桂云</v>
      </c>
      <c r="E128" s="18" t="str">
        <f>VLOOKUP(A:A,'[1]2026年1月在岗人员及社保补贴原表'!A:T,8,0)</f>
        <v>37030419******5122</v>
      </c>
      <c r="F128" s="48" t="str">
        <f>VLOOKUP(A:A,'[1]2026年1月在岗人员及社保补贴原表'!A:T,9,0)</f>
        <v>新城镇岗位</v>
      </c>
      <c r="G128" s="18">
        <f>VLOOKUP(A:A,'[1]2026年1月在岗人员及社保补贴原表'!A:T,15,0)</f>
        <v>463.91</v>
      </c>
      <c r="H128" s="18">
        <f>VLOOKUP(A:A,'[1]2026年1月在岗人员及社保补贴原表'!A:T,20,0)</f>
        <v>1126.9</v>
      </c>
    </row>
    <row r="129" s="30" customFormat="1" ht="14.25" customHeight="1" spans="1:8">
      <c r="A129" s="18">
        <f t="shared" si="1"/>
        <v>125</v>
      </c>
      <c r="B129" s="18" t="str">
        <f>VLOOKUP(A:A,'[1]2026年1月在岗人员及社保补贴原表'!A:T,3,0)</f>
        <v>博山镇</v>
      </c>
      <c r="C129" s="18" t="str">
        <f>VLOOKUP(A:A,'[1]2026年1月在岗人员及社保补贴原表'!A:T,4,0)</f>
        <v>南博山西村</v>
      </c>
      <c r="D129" s="18" t="str">
        <f>VLOOKUP(A:A,'[1]2026年1月在岗人员及社保补贴原表'!A:T,5,0)</f>
        <v>谢超群</v>
      </c>
      <c r="E129" s="18" t="str">
        <f>VLOOKUP(A:A,'[1]2026年1月在岗人员及社保补贴原表'!A:T,8,0)</f>
        <v>37030419******4722</v>
      </c>
      <c r="F129" s="48" t="str">
        <f>VLOOKUP(A:A,'[1]2026年1月在岗人员及社保补贴原表'!A:T,9,0)</f>
        <v>新城镇岗位</v>
      </c>
      <c r="G129" s="18">
        <f>VLOOKUP(A:A,'[1]2026年1月在岗人员及社保补贴原表'!A:T,15,0)</f>
        <v>463.91</v>
      </c>
      <c r="H129" s="18">
        <f>VLOOKUP(A:A,'[1]2026年1月在岗人员及社保补贴原表'!A:T,20,0)</f>
        <v>1126.9</v>
      </c>
    </row>
    <row r="130" s="30" customFormat="1" ht="14.25" customHeight="1" spans="1:8">
      <c r="A130" s="18">
        <f t="shared" si="1"/>
        <v>126</v>
      </c>
      <c r="B130" s="18" t="str">
        <f>VLOOKUP(A:A,'[1]2026年1月在岗人员及社保补贴原表'!A:T,3,0)</f>
        <v>博山镇</v>
      </c>
      <c r="C130" s="18" t="str">
        <f>VLOOKUP(A:A,'[1]2026年1月在岗人员及社保补贴原表'!A:T,4,0)</f>
        <v>南博山东村</v>
      </c>
      <c r="D130" s="18" t="str">
        <f>VLOOKUP(A:A,'[1]2026年1月在岗人员及社保补贴原表'!A:T,5,0)</f>
        <v>马加福</v>
      </c>
      <c r="E130" s="18" t="str">
        <f>VLOOKUP(A:A,'[1]2026年1月在岗人员及社保补贴原表'!A:T,8,0)</f>
        <v>37030419******5115</v>
      </c>
      <c r="F130" s="48" t="str">
        <f>VLOOKUP(A:A,'[1]2026年1月在岗人员及社保补贴原表'!A:T,9,0)</f>
        <v>新城镇岗位</v>
      </c>
      <c r="G130" s="18">
        <f>VLOOKUP(A:A,'[1]2026年1月在岗人员及社保补贴原表'!A:T,15,0)</f>
        <v>463.91</v>
      </c>
      <c r="H130" s="18">
        <f>VLOOKUP(A:A,'[1]2026年1月在岗人员及社保补贴原表'!A:T,20,0)</f>
        <v>1126.9</v>
      </c>
    </row>
    <row r="131" s="30" customFormat="1" ht="14.25" customHeight="1" spans="1:8">
      <c r="A131" s="18">
        <f t="shared" si="1"/>
        <v>127</v>
      </c>
      <c r="B131" s="18" t="str">
        <f>VLOOKUP(A:A,'[1]2026年1月在岗人员及社保补贴原表'!A:T,3,0)</f>
        <v>博山镇</v>
      </c>
      <c r="C131" s="18" t="str">
        <f>VLOOKUP(A:A,'[1]2026年1月在岗人员及社保补贴原表'!A:T,4,0)</f>
        <v>南博山东村</v>
      </c>
      <c r="D131" s="18" t="str">
        <f>VLOOKUP(A:A,'[1]2026年1月在岗人员及社保补贴原表'!A:T,5,0)</f>
        <v>鹿芳</v>
      </c>
      <c r="E131" s="18" t="str">
        <f>VLOOKUP(A:A,'[1]2026年1月在岗人员及社保补贴原表'!A:T,8,0)</f>
        <v>37030419******5160</v>
      </c>
      <c r="F131" s="48" t="str">
        <f>VLOOKUP(A:A,'[1]2026年1月在岗人员及社保补贴原表'!A:T,9,0)</f>
        <v>新城镇岗位</v>
      </c>
      <c r="G131" s="18">
        <f>VLOOKUP(A:A,'[1]2026年1月在岗人员及社保补贴原表'!A:T,15,0)</f>
        <v>463.91</v>
      </c>
      <c r="H131" s="18">
        <f>VLOOKUP(A:A,'[1]2026年1月在岗人员及社保补贴原表'!A:T,20,0)</f>
        <v>1126.9</v>
      </c>
    </row>
    <row r="132" s="30" customFormat="1" ht="14.25" customHeight="1" spans="1:8">
      <c r="A132" s="18">
        <f t="shared" si="1"/>
        <v>128</v>
      </c>
      <c r="B132" s="18" t="str">
        <f>VLOOKUP(A:A,'[1]2026年1月在岗人员及社保补贴原表'!A:T,3,0)</f>
        <v>博山镇</v>
      </c>
      <c r="C132" s="18" t="str">
        <f>VLOOKUP(A:A,'[1]2026年1月在岗人员及社保补贴原表'!A:T,4,0)</f>
        <v>南博山东村</v>
      </c>
      <c r="D132" s="18" t="str">
        <f>VLOOKUP(A:A,'[1]2026年1月在岗人员及社保补贴原表'!A:T,5,0)</f>
        <v>马国峰</v>
      </c>
      <c r="E132" s="18" t="str">
        <f>VLOOKUP(A:A,'[1]2026年1月在岗人员及社保补贴原表'!A:T,8,0)</f>
        <v>37030419******5117</v>
      </c>
      <c r="F132" s="48" t="str">
        <f>VLOOKUP(A:A,'[1]2026年1月在岗人员及社保补贴原表'!A:T,9,0)</f>
        <v>新城镇岗位</v>
      </c>
      <c r="G132" s="18">
        <f>VLOOKUP(A:A,'[1]2026年1月在岗人员及社保补贴原表'!A:T,15,0)</f>
        <v>463.91</v>
      </c>
      <c r="H132" s="18">
        <f>VLOOKUP(A:A,'[1]2026年1月在岗人员及社保补贴原表'!A:T,20,0)</f>
        <v>1126.9</v>
      </c>
    </row>
    <row r="133" s="30" customFormat="1" ht="14.25" customHeight="1" spans="1:8">
      <c r="A133" s="18">
        <f t="shared" ref="A133:A196" si="2">ROW()-4</f>
        <v>129</v>
      </c>
      <c r="B133" s="18" t="str">
        <f>VLOOKUP(A:A,'[1]2026年1月在岗人员及社保补贴原表'!A:T,3,0)</f>
        <v>博山镇</v>
      </c>
      <c r="C133" s="18" t="str">
        <f>VLOOKUP(A:A,'[1]2026年1月在岗人员及社保补贴原表'!A:T,4,0)</f>
        <v>南博山东村</v>
      </c>
      <c r="D133" s="18" t="str">
        <f>VLOOKUP(A:A,'[1]2026年1月在岗人员及社保补贴原表'!A:T,5,0)</f>
        <v>张芳</v>
      </c>
      <c r="E133" s="18" t="str">
        <f>VLOOKUP(A:A,'[1]2026年1月在岗人员及社保补贴原表'!A:T,8,0)</f>
        <v>37030419******5128</v>
      </c>
      <c r="F133" s="48" t="str">
        <f>VLOOKUP(A:A,'[1]2026年1月在岗人员及社保补贴原表'!A:T,9,0)</f>
        <v>新城镇岗位</v>
      </c>
      <c r="G133" s="18">
        <f>VLOOKUP(A:A,'[1]2026年1月在岗人员及社保补贴原表'!A:T,15,0)</f>
        <v>463.91</v>
      </c>
      <c r="H133" s="18">
        <f>VLOOKUP(A:A,'[1]2026年1月在岗人员及社保补贴原表'!A:T,20,0)</f>
        <v>1126.9</v>
      </c>
    </row>
    <row r="134" s="30" customFormat="1" ht="14.25" customHeight="1" spans="1:8">
      <c r="A134" s="18">
        <f t="shared" si="2"/>
        <v>130</v>
      </c>
      <c r="B134" s="18" t="str">
        <f>VLOOKUP(A:A,'[1]2026年1月在岗人员及社保补贴原表'!A:T,3,0)</f>
        <v>城西街道</v>
      </c>
      <c r="C134" s="18" t="str">
        <f>VLOOKUP(A:A,'[1]2026年1月在岗人员及社保补贴原表'!A:T,4,0)</f>
        <v>白虎山社区</v>
      </c>
      <c r="D134" s="18" t="str">
        <f>VLOOKUP(A:A,'[1]2026年1月在岗人员及社保补贴原表'!A:T,5,0)</f>
        <v>任红军</v>
      </c>
      <c r="E134" s="18" t="str">
        <f>VLOOKUP(A:A,'[1]2026年1月在岗人员及社保补贴原表'!A:T,8,0)</f>
        <v>37030419******0012</v>
      </c>
      <c r="F134" s="48" t="str">
        <f>VLOOKUP(A:A,'[1]2026年1月在岗人员及社保补贴原表'!A:T,9,0)</f>
        <v>新城镇岗位</v>
      </c>
      <c r="G134" s="18">
        <f>VLOOKUP(A:A,'[1]2026年1月在岗人员及社保补贴原表'!A:T,15,0)</f>
        <v>463.91</v>
      </c>
      <c r="H134" s="18">
        <f>VLOOKUP(A:A,'[1]2026年1月在岗人员及社保补贴原表'!A:T,20,0)</f>
        <v>1126.9</v>
      </c>
    </row>
    <row r="135" s="30" customFormat="1" ht="14.25" customHeight="1" spans="1:8">
      <c r="A135" s="18">
        <f t="shared" si="2"/>
        <v>131</v>
      </c>
      <c r="B135" s="18" t="str">
        <f>VLOOKUP(A:A,'[1]2026年1月在岗人员及社保补贴原表'!A:T,3,0)</f>
        <v>城西街道</v>
      </c>
      <c r="C135" s="18" t="str">
        <f>VLOOKUP(A:A,'[1]2026年1月在岗人员及社保补贴原表'!A:T,4,0)</f>
        <v>白虎山社区</v>
      </c>
      <c r="D135" s="18" t="str">
        <f>VLOOKUP(A:A,'[1]2026年1月在岗人员及社保补贴原表'!A:T,5,0)</f>
        <v>李磊</v>
      </c>
      <c r="E135" s="18" t="str">
        <f>VLOOKUP(A:A,'[1]2026年1月在岗人员及社保补贴原表'!A:T,8,0)</f>
        <v>37030419******2712</v>
      </c>
      <c r="F135" s="48" t="str">
        <f>VLOOKUP(A:A,'[1]2026年1月在岗人员及社保补贴原表'!A:T,9,0)</f>
        <v>新城镇岗位</v>
      </c>
      <c r="G135" s="18">
        <f>VLOOKUP(A:A,'[1]2026年1月在岗人员及社保补贴原表'!A:T,15,0)</f>
        <v>463.91</v>
      </c>
      <c r="H135" s="18">
        <f>VLOOKUP(A:A,'[1]2026年1月在岗人员及社保补贴原表'!A:T,20,0)</f>
        <v>1126.9</v>
      </c>
    </row>
    <row r="136" s="30" customFormat="1" ht="14.25" customHeight="1" spans="1:8">
      <c r="A136" s="18">
        <f t="shared" si="2"/>
        <v>132</v>
      </c>
      <c r="B136" s="18" t="str">
        <f>VLOOKUP(A:A,'[1]2026年1月在岗人员及社保补贴原表'!A:T,3,0)</f>
        <v>城西街道</v>
      </c>
      <c r="C136" s="18" t="str">
        <f>VLOOKUP(A:A,'[1]2026年1月在岗人员及社保补贴原表'!A:T,4,0)</f>
        <v>白虎山社区</v>
      </c>
      <c r="D136" s="18" t="str">
        <f>VLOOKUP(A:A,'[1]2026年1月在岗人员及社保补贴原表'!A:T,5,0)</f>
        <v>薛忠伟</v>
      </c>
      <c r="E136" s="18" t="str">
        <f>VLOOKUP(A:A,'[1]2026年1月在岗人员及社保补贴原表'!A:T,8,0)</f>
        <v>37030419******0632</v>
      </c>
      <c r="F136" s="48" t="str">
        <f>VLOOKUP(A:A,'[1]2026年1月在岗人员及社保补贴原表'!A:T,9,0)</f>
        <v>新城镇岗位</v>
      </c>
      <c r="G136" s="18">
        <f>VLOOKUP(A:A,'[1]2026年1月在岗人员及社保补贴原表'!A:T,15,0)</f>
        <v>463.91</v>
      </c>
      <c r="H136" s="18">
        <f>VLOOKUP(A:A,'[1]2026年1月在岗人员及社保补贴原表'!A:T,20,0)</f>
        <v>1126.9</v>
      </c>
    </row>
    <row r="137" s="30" customFormat="1" ht="14.25" customHeight="1" spans="1:8">
      <c r="A137" s="18">
        <f t="shared" si="2"/>
        <v>133</v>
      </c>
      <c r="B137" s="18" t="str">
        <f>VLOOKUP(A:A,'[1]2026年1月在岗人员及社保补贴原表'!A:T,3,0)</f>
        <v>城西街道</v>
      </c>
      <c r="C137" s="18" t="str">
        <f>VLOOKUP(A:A,'[1]2026年1月在岗人员及社保补贴原表'!A:T,4,0)</f>
        <v>白虎山社区</v>
      </c>
      <c r="D137" s="18" t="str">
        <f>VLOOKUP(A:A,'[1]2026年1月在岗人员及社保补贴原表'!A:T,5,0)</f>
        <v>徐玉锋</v>
      </c>
      <c r="E137" s="18" t="str">
        <f>VLOOKUP(A:A,'[1]2026年1月在岗人员及社保补贴原表'!A:T,8,0)</f>
        <v>37030419******0655</v>
      </c>
      <c r="F137" s="48" t="str">
        <f>VLOOKUP(A:A,'[1]2026年1月在岗人员及社保补贴原表'!A:T,9,0)</f>
        <v>新城镇岗位</v>
      </c>
      <c r="G137" s="18">
        <f>VLOOKUP(A:A,'[1]2026年1月在岗人员及社保补贴原表'!A:T,15,0)</f>
        <v>463.91</v>
      </c>
      <c r="H137" s="18">
        <f>VLOOKUP(A:A,'[1]2026年1月在岗人员及社保补贴原表'!A:T,20,0)</f>
        <v>1126.9</v>
      </c>
    </row>
    <row r="138" s="30" customFormat="1" ht="14.25" customHeight="1" spans="1:8">
      <c r="A138" s="18">
        <f t="shared" si="2"/>
        <v>134</v>
      </c>
      <c r="B138" s="18" t="str">
        <f>VLOOKUP(A:A,'[1]2026年1月在岗人员及社保补贴原表'!A:T,3,0)</f>
        <v>城西街道</v>
      </c>
      <c r="C138" s="18" t="str">
        <f>VLOOKUP(A:A,'[1]2026年1月在岗人员及社保补贴原表'!A:T,4,0)</f>
        <v>白虎山社区</v>
      </c>
      <c r="D138" s="18" t="str">
        <f>VLOOKUP(A:A,'[1]2026年1月在岗人员及社保补贴原表'!A:T,5,0)</f>
        <v>李安永</v>
      </c>
      <c r="E138" s="18" t="str">
        <f>VLOOKUP(A:A,'[1]2026年1月在岗人员及社保补贴原表'!A:T,8,0)</f>
        <v>37030419******4918</v>
      </c>
      <c r="F138" s="48" t="str">
        <f>VLOOKUP(A:A,'[1]2026年1月在岗人员及社保补贴原表'!A:T,9,0)</f>
        <v>新城镇岗位</v>
      </c>
      <c r="G138" s="18">
        <f>VLOOKUP(A:A,'[1]2026年1月在岗人员及社保补贴原表'!A:T,15,0)</f>
        <v>463.91</v>
      </c>
      <c r="H138" s="18">
        <f>VLOOKUP(A:A,'[1]2026年1月在岗人员及社保补贴原表'!A:T,20,0)</f>
        <v>1126.9</v>
      </c>
    </row>
    <row r="139" s="30" customFormat="1" ht="14.25" customHeight="1" spans="1:8">
      <c r="A139" s="18">
        <f t="shared" si="2"/>
        <v>135</v>
      </c>
      <c r="B139" s="18" t="str">
        <f>VLOOKUP(A:A,'[1]2026年1月在岗人员及社保补贴原表'!A:T,3,0)</f>
        <v>城西街道</v>
      </c>
      <c r="C139" s="18" t="str">
        <f>VLOOKUP(A:A,'[1]2026年1月在岗人员及社保补贴原表'!A:T,4,0)</f>
        <v>白虎山社区</v>
      </c>
      <c r="D139" s="18" t="str">
        <f>VLOOKUP(A:A,'[1]2026年1月在岗人员及社保补贴原表'!A:T,5,0)</f>
        <v>燕高举</v>
      </c>
      <c r="E139" s="18" t="str">
        <f>VLOOKUP(A:A,'[1]2026年1月在岗人员及社保补贴原表'!A:T,8,0)</f>
        <v>37030619******2518</v>
      </c>
      <c r="F139" s="48" t="str">
        <f>VLOOKUP(A:A,'[1]2026年1月在岗人员及社保补贴原表'!A:T,9,0)</f>
        <v>新城镇岗位</v>
      </c>
      <c r="G139" s="18">
        <f>VLOOKUP(A:A,'[1]2026年1月在岗人员及社保补贴原表'!A:T,15,0)</f>
        <v>463.91</v>
      </c>
      <c r="H139" s="18">
        <f>VLOOKUP(A:A,'[1]2026年1月在岗人员及社保补贴原表'!A:T,20,0)</f>
        <v>1126.9</v>
      </c>
    </row>
    <row r="140" s="30" customFormat="1" ht="14.25" customHeight="1" spans="1:8">
      <c r="A140" s="18">
        <f t="shared" si="2"/>
        <v>136</v>
      </c>
      <c r="B140" s="18" t="str">
        <f>VLOOKUP(A:A,'[1]2026年1月在岗人员及社保补贴原表'!A:T,3,0)</f>
        <v>城西街道</v>
      </c>
      <c r="C140" s="18" t="str">
        <f>VLOOKUP(A:A,'[1]2026年1月在岗人员及社保补贴原表'!A:T,4,0)</f>
        <v>北山社区</v>
      </c>
      <c r="D140" s="18" t="str">
        <f>VLOOKUP(A:A,'[1]2026年1月在岗人员及社保补贴原表'!A:T,5,0)</f>
        <v>魏文丽</v>
      </c>
      <c r="E140" s="18" t="str">
        <f>VLOOKUP(A:A,'[1]2026年1月在岗人员及社保补贴原表'!A:T,8,0)</f>
        <v>37030419******6521</v>
      </c>
      <c r="F140" s="48" t="str">
        <f>VLOOKUP(A:A,'[1]2026年1月在岗人员及社保补贴原表'!A:T,9,0)</f>
        <v>新城镇岗位</v>
      </c>
      <c r="G140" s="18">
        <f>VLOOKUP(A:A,'[1]2026年1月在岗人员及社保补贴原表'!A:T,15,0)</f>
        <v>463.91</v>
      </c>
      <c r="H140" s="18">
        <f>VLOOKUP(A:A,'[1]2026年1月在岗人员及社保补贴原表'!A:T,20,0)</f>
        <v>1126.9</v>
      </c>
    </row>
    <row r="141" s="30" customFormat="1" ht="14.25" customHeight="1" spans="1:8">
      <c r="A141" s="18">
        <f t="shared" si="2"/>
        <v>137</v>
      </c>
      <c r="B141" s="18" t="str">
        <f>VLOOKUP(A:A,'[1]2026年1月在岗人员及社保补贴原表'!A:T,3,0)</f>
        <v>城西街道</v>
      </c>
      <c r="C141" s="18" t="str">
        <f>VLOOKUP(A:A,'[1]2026年1月在岗人员及社保补贴原表'!A:T,4,0)</f>
        <v>北山社区</v>
      </c>
      <c r="D141" s="18" t="str">
        <f>VLOOKUP(A:A,'[1]2026年1月在岗人员及社保补贴原表'!A:T,5,0)</f>
        <v>赵毅</v>
      </c>
      <c r="E141" s="18" t="str">
        <f>VLOOKUP(A:A,'[1]2026年1月在岗人员及社保补贴原表'!A:T,8,0)</f>
        <v>37030419******0022</v>
      </c>
      <c r="F141" s="48" t="str">
        <f>VLOOKUP(A:A,'[1]2026年1月在岗人员及社保补贴原表'!A:T,9,0)</f>
        <v>新城镇岗位</v>
      </c>
      <c r="G141" s="18">
        <f>VLOOKUP(A:A,'[1]2026年1月在岗人员及社保补贴原表'!A:T,15,0)</f>
        <v>463.91</v>
      </c>
      <c r="H141" s="18">
        <f>VLOOKUP(A:A,'[1]2026年1月在岗人员及社保补贴原表'!A:T,20,0)</f>
        <v>1126.9</v>
      </c>
    </row>
    <row r="142" s="30" customFormat="1" ht="14.25" customHeight="1" spans="1:8">
      <c r="A142" s="18">
        <f t="shared" si="2"/>
        <v>138</v>
      </c>
      <c r="B142" s="18" t="str">
        <f>VLOOKUP(A:A,'[1]2026年1月在岗人员及社保补贴原表'!A:T,3,0)</f>
        <v>城西街道</v>
      </c>
      <c r="C142" s="18" t="str">
        <f>VLOOKUP(A:A,'[1]2026年1月在岗人员及社保补贴原表'!A:T,4,0)</f>
        <v>北山社区</v>
      </c>
      <c r="D142" s="18" t="str">
        <f>VLOOKUP(A:A,'[1]2026年1月在岗人员及社保补贴原表'!A:T,5,0)</f>
        <v>张锡堃</v>
      </c>
      <c r="E142" s="18" t="str">
        <f>VLOOKUP(A:A,'[1]2026年1月在岗人员及社保补贴原表'!A:T,8,0)</f>
        <v>37030419******0625</v>
      </c>
      <c r="F142" s="48" t="str">
        <f>VLOOKUP(A:A,'[1]2026年1月在岗人员及社保补贴原表'!A:T,9,0)</f>
        <v>新城镇岗位</v>
      </c>
      <c r="G142" s="18">
        <f>VLOOKUP(A:A,'[1]2026年1月在岗人员及社保补贴原表'!A:T,15,0)</f>
        <v>463.91</v>
      </c>
      <c r="H142" s="18">
        <f>VLOOKUP(A:A,'[1]2026年1月在岗人员及社保补贴原表'!A:T,20,0)</f>
        <v>1126.9</v>
      </c>
    </row>
    <row r="143" s="30" customFormat="1" ht="14.25" customHeight="1" spans="1:8">
      <c r="A143" s="18">
        <f t="shared" si="2"/>
        <v>139</v>
      </c>
      <c r="B143" s="18" t="str">
        <f>VLOOKUP(A:A,'[1]2026年1月在岗人员及社保补贴原表'!A:T,3,0)</f>
        <v>城西街道</v>
      </c>
      <c r="C143" s="18" t="str">
        <f>VLOOKUP(A:A,'[1]2026年1月在岗人员及社保补贴原表'!A:T,4,0)</f>
        <v>北山社区</v>
      </c>
      <c r="D143" s="18" t="str">
        <f>VLOOKUP(A:A,'[1]2026年1月在岗人员及社保补贴原表'!A:T,5,0)</f>
        <v>徐文慧</v>
      </c>
      <c r="E143" s="18" t="str">
        <f>VLOOKUP(A:A,'[1]2026年1月在岗人员及社保补贴原表'!A:T,8,0)</f>
        <v>37030419******2729</v>
      </c>
      <c r="F143" s="48" t="str">
        <f>VLOOKUP(A:A,'[1]2026年1月在岗人员及社保补贴原表'!A:T,9,0)</f>
        <v>新城镇岗位</v>
      </c>
      <c r="G143" s="18">
        <f>VLOOKUP(A:A,'[1]2026年1月在岗人员及社保补贴原表'!A:T,15,0)</f>
        <v>463.91</v>
      </c>
      <c r="H143" s="18">
        <f>VLOOKUP(A:A,'[1]2026年1月在岗人员及社保补贴原表'!A:T,20,0)</f>
        <v>1126.9</v>
      </c>
    </row>
    <row r="144" s="30" customFormat="1" ht="14.25" customHeight="1" spans="1:8">
      <c r="A144" s="18">
        <f t="shared" si="2"/>
        <v>140</v>
      </c>
      <c r="B144" s="18" t="str">
        <f>VLOOKUP(A:A,'[1]2026年1月在岗人员及社保补贴原表'!A:T,3,0)</f>
        <v>城西街道</v>
      </c>
      <c r="C144" s="18" t="str">
        <f>VLOOKUP(A:A,'[1]2026年1月在岗人员及社保补贴原表'!A:T,4,0)</f>
        <v>北山社区</v>
      </c>
      <c r="D144" s="18" t="str">
        <f>VLOOKUP(A:A,'[1]2026年1月在岗人员及社保补贴原表'!A:T,5,0)</f>
        <v>吕郡</v>
      </c>
      <c r="E144" s="18" t="str">
        <f>VLOOKUP(A:A,'[1]2026年1月在岗人员及社保补贴原表'!A:T,8,0)</f>
        <v>37030419******654X</v>
      </c>
      <c r="F144" s="48" t="str">
        <f>VLOOKUP(A:A,'[1]2026年1月在岗人员及社保补贴原表'!A:T,9,0)</f>
        <v>新城镇岗位</v>
      </c>
      <c r="G144" s="18">
        <f>VLOOKUP(A:A,'[1]2026年1月在岗人员及社保补贴原表'!A:T,15,0)</f>
        <v>463.91</v>
      </c>
      <c r="H144" s="18">
        <f>VLOOKUP(A:A,'[1]2026年1月在岗人员及社保补贴原表'!A:T,20,0)</f>
        <v>1126.9</v>
      </c>
    </row>
    <row r="145" s="30" customFormat="1" ht="14.25" customHeight="1" spans="1:8">
      <c r="A145" s="18">
        <f t="shared" si="2"/>
        <v>141</v>
      </c>
      <c r="B145" s="18" t="str">
        <f>VLOOKUP(A:A,'[1]2026年1月在岗人员及社保补贴原表'!A:T,3,0)</f>
        <v>城西街道</v>
      </c>
      <c r="C145" s="18" t="str">
        <f>VLOOKUP(A:A,'[1]2026年1月在岗人员及社保补贴原表'!A:T,4,0)</f>
        <v>大成社区</v>
      </c>
      <c r="D145" s="18" t="str">
        <f>VLOOKUP(A:A,'[1]2026年1月在岗人员及社保补贴原表'!A:T,5,0)</f>
        <v>唐德国</v>
      </c>
      <c r="E145" s="18" t="str">
        <f>VLOOKUP(A:A,'[1]2026年1月在岗人员及社保补贴原表'!A:T,8,0)</f>
        <v>37030419******4433</v>
      </c>
      <c r="F145" s="48" t="str">
        <f>VLOOKUP(A:A,'[1]2026年1月在岗人员及社保补贴原表'!A:T,9,0)</f>
        <v>新城镇岗位</v>
      </c>
      <c r="G145" s="18">
        <f>VLOOKUP(A:A,'[1]2026年1月在岗人员及社保补贴原表'!A:T,15,0)</f>
        <v>463.91</v>
      </c>
      <c r="H145" s="18">
        <f>VLOOKUP(A:A,'[1]2026年1月在岗人员及社保补贴原表'!A:T,20,0)</f>
        <v>1126.9</v>
      </c>
    </row>
    <row r="146" s="30" customFormat="1" ht="14.25" customHeight="1" spans="1:8">
      <c r="A146" s="18">
        <f t="shared" si="2"/>
        <v>142</v>
      </c>
      <c r="B146" s="18" t="str">
        <f>VLOOKUP(A:A,'[1]2026年1月在岗人员及社保补贴原表'!A:T,3,0)</f>
        <v>城西街道</v>
      </c>
      <c r="C146" s="18" t="str">
        <f>VLOOKUP(A:A,'[1]2026年1月在岗人员及社保补贴原表'!A:T,4,0)</f>
        <v>大成社区</v>
      </c>
      <c r="D146" s="18" t="str">
        <f>VLOOKUP(A:A,'[1]2026年1月在岗人员及社保补贴原表'!A:T,5,0)</f>
        <v>岳文</v>
      </c>
      <c r="E146" s="18" t="str">
        <f>VLOOKUP(A:A,'[1]2026年1月在岗人员及社保补贴原表'!A:T,8,0)</f>
        <v>37030419******0619</v>
      </c>
      <c r="F146" s="48" t="str">
        <f>VLOOKUP(A:A,'[1]2026年1月在岗人员及社保补贴原表'!A:T,9,0)</f>
        <v>新城镇岗位</v>
      </c>
      <c r="G146" s="18">
        <f>VLOOKUP(A:A,'[1]2026年1月在岗人员及社保补贴原表'!A:T,15,0)</f>
        <v>463.91</v>
      </c>
      <c r="H146" s="18">
        <f>VLOOKUP(A:A,'[1]2026年1月在岗人员及社保补贴原表'!A:T,20,0)</f>
        <v>1126.9</v>
      </c>
    </row>
    <row r="147" s="30" customFormat="1" ht="14.25" customHeight="1" spans="1:8">
      <c r="A147" s="18">
        <f t="shared" si="2"/>
        <v>143</v>
      </c>
      <c r="B147" s="18" t="str">
        <f>VLOOKUP(A:A,'[1]2026年1月在岗人员及社保补贴原表'!A:T,3,0)</f>
        <v>城西街道</v>
      </c>
      <c r="C147" s="18" t="str">
        <f>VLOOKUP(A:A,'[1]2026年1月在岗人员及社保补贴原表'!A:T,4,0)</f>
        <v>凤凰园社区</v>
      </c>
      <c r="D147" s="18" t="str">
        <f>VLOOKUP(A:A,'[1]2026年1月在岗人员及社保补贴原表'!A:T,5,0)</f>
        <v>曲钢</v>
      </c>
      <c r="E147" s="18" t="str">
        <f>VLOOKUP(A:A,'[1]2026年1月在岗人员及社保补贴原表'!A:T,8,0)</f>
        <v>37030419******061X</v>
      </c>
      <c r="F147" s="48" t="str">
        <f>VLOOKUP(A:A,'[1]2026年1月在岗人员及社保补贴原表'!A:T,9,0)</f>
        <v>新城镇岗位</v>
      </c>
      <c r="G147" s="18">
        <f>VLOOKUP(A:A,'[1]2026年1月在岗人员及社保补贴原表'!A:T,15,0)</f>
        <v>463.91</v>
      </c>
      <c r="H147" s="18">
        <f>VLOOKUP(A:A,'[1]2026年1月在岗人员及社保补贴原表'!A:T,20,0)</f>
        <v>1126.9</v>
      </c>
    </row>
    <row r="148" s="30" customFormat="1" ht="14.25" customHeight="1" spans="1:8">
      <c r="A148" s="18">
        <f t="shared" si="2"/>
        <v>144</v>
      </c>
      <c r="B148" s="18" t="str">
        <f>VLOOKUP(A:A,'[1]2026年1月在岗人员及社保补贴原表'!A:T,3,0)</f>
        <v>城西街道</v>
      </c>
      <c r="C148" s="18" t="str">
        <f>VLOOKUP(A:A,'[1]2026年1月在岗人员及社保补贴原表'!A:T,4,0)</f>
        <v>凤凰园社区</v>
      </c>
      <c r="D148" s="18" t="str">
        <f>VLOOKUP(A:A,'[1]2026年1月在岗人员及社保补贴原表'!A:T,5,0)</f>
        <v>刘连军</v>
      </c>
      <c r="E148" s="18" t="str">
        <f>VLOOKUP(A:A,'[1]2026年1月在岗人员及社保补贴原表'!A:T,8,0)</f>
        <v>37030419******3116</v>
      </c>
      <c r="F148" s="48" t="str">
        <f>VLOOKUP(A:A,'[1]2026年1月在岗人员及社保补贴原表'!A:T,9,0)</f>
        <v>新城镇岗位</v>
      </c>
      <c r="G148" s="18">
        <f>VLOOKUP(A:A,'[1]2026年1月在岗人员及社保补贴原表'!A:T,15,0)</f>
        <v>463.91</v>
      </c>
      <c r="H148" s="18">
        <f>VLOOKUP(A:A,'[1]2026年1月在岗人员及社保补贴原表'!A:T,20,0)</f>
        <v>1126.9</v>
      </c>
    </row>
    <row r="149" s="30" customFormat="1" ht="14.25" customHeight="1" spans="1:8">
      <c r="A149" s="18">
        <f t="shared" si="2"/>
        <v>145</v>
      </c>
      <c r="B149" s="18" t="str">
        <f>VLOOKUP(A:A,'[1]2026年1月在岗人员及社保补贴原表'!A:T,3,0)</f>
        <v>城西街道</v>
      </c>
      <c r="C149" s="18" t="str">
        <f>VLOOKUP(A:A,'[1]2026年1月在岗人员及社保补贴原表'!A:T,4,0)</f>
        <v>凤凰园社区</v>
      </c>
      <c r="D149" s="18" t="str">
        <f>VLOOKUP(A:A,'[1]2026年1月在岗人员及社保补贴原表'!A:T,5,0)</f>
        <v>孙艳红</v>
      </c>
      <c r="E149" s="18" t="str">
        <f>VLOOKUP(A:A,'[1]2026年1月在岗人员及社保补贴原表'!A:T,8,0)</f>
        <v>37030419******1028</v>
      </c>
      <c r="F149" s="48" t="str">
        <f>VLOOKUP(A:A,'[1]2026年1月在岗人员及社保补贴原表'!A:T,9,0)</f>
        <v>新城镇岗位</v>
      </c>
      <c r="G149" s="18">
        <f>VLOOKUP(A:A,'[1]2026年1月在岗人员及社保补贴原表'!A:T,15,0)</f>
        <v>463.91</v>
      </c>
      <c r="H149" s="18">
        <f>VLOOKUP(A:A,'[1]2026年1月在岗人员及社保补贴原表'!A:T,20,0)</f>
        <v>1126.9</v>
      </c>
    </row>
    <row r="150" s="30" customFormat="1" ht="14.25" customHeight="1" spans="1:8">
      <c r="A150" s="18">
        <f t="shared" si="2"/>
        <v>146</v>
      </c>
      <c r="B150" s="18" t="str">
        <f>VLOOKUP(A:A,'[1]2026年1月在岗人员及社保补贴原表'!A:T,3,0)</f>
        <v>城西街道</v>
      </c>
      <c r="C150" s="18" t="str">
        <f>VLOOKUP(A:A,'[1]2026年1月在岗人员及社保补贴原表'!A:T,4,0)</f>
        <v>凤凰园社区</v>
      </c>
      <c r="D150" s="18" t="str">
        <f>VLOOKUP(A:A,'[1]2026年1月在岗人员及社保补贴原表'!A:T,5,0)</f>
        <v>刘莹</v>
      </c>
      <c r="E150" s="18" t="str">
        <f>VLOOKUP(A:A,'[1]2026年1月在岗人员及社保补贴原表'!A:T,8,0)</f>
        <v>37030419******1028</v>
      </c>
      <c r="F150" s="48" t="str">
        <f>VLOOKUP(A:A,'[1]2026年1月在岗人员及社保补贴原表'!A:T,9,0)</f>
        <v>新城镇岗位</v>
      </c>
      <c r="G150" s="18">
        <f>VLOOKUP(A:A,'[1]2026年1月在岗人员及社保补贴原表'!A:T,15,0)</f>
        <v>463.91</v>
      </c>
      <c r="H150" s="18">
        <f>VLOOKUP(A:A,'[1]2026年1月在岗人员及社保补贴原表'!A:T,20,0)</f>
        <v>1126.9</v>
      </c>
    </row>
    <row r="151" s="30" customFormat="1" ht="14.25" customHeight="1" spans="1:8">
      <c r="A151" s="18">
        <f t="shared" si="2"/>
        <v>147</v>
      </c>
      <c r="B151" s="18" t="str">
        <f>VLOOKUP(A:A,'[1]2026年1月在岗人员及社保补贴原表'!A:T,3,0)</f>
        <v>城西街道</v>
      </c>
      <c r="C151" s="18" t="str">
        <f>VLOOKUP(A:A,'[1]2026年1月在岗人员及社保补贴原表'!A:T,4,0)</f>
        <v>凤凰园社区</v>
      </c>
      <c r="D151" s="18" t="str">
        <f>VLOOKUP(A:A,'[1]2026年1月在岗人员及社保补贴原表'!A:T,5,0)</f>
        <v>孙健</v>
      </c>
      <c r="E151" s="18" t="str">
        <f>VLOOKUP(A:A,'[1]2026年1月在岗人员及社保补贴原表'!A:T,8,0)</f>
        <v>37030419******1016</v>
      </c>
      <c r="F151" s="48" t="str">
        <f>VLOOKUP(A:A,'[1]2026年1月在岗人员及社保补贴原表'!A:T,9,0)</f>
        <v>新城镇岗位</v>
      </c>
      <c r="G151" s="18">
        <f>VLOOKUP(A:A,'[1]2026年1月在岗人员及社保补贴原表'!A:T,15,0)</f>
        <v>463.91</v>
      </c>
      <c r="H151" s="18">
        <f>VLOOKUP(A:A,'[1]2026年1月在岗人员及社保补贴原表'!A:T,20,0)</f>
        <v>1126.9</v>
      </c>
    </row>
    <row r="152" s="30" customFormat="1" ht="14.25" customHeight="1" spans="1:8">
      <c r="A152" s="18">
        <f t="shared" si="2"/>
        <v>148</v>
      </c>
      <c r="B152" s="18" t="str">
        <f>VLOOKUP(A:A,'[1]2026年1月在岗人员及社保补贴原表'!A:T,3,0)</f>
        <v>城西街道</v>
      </c>
      <c r="C152" s="18" t="str">
        <f>VLOOKUP(A:A,'[1]2026年1月在岗人员及社保补贴原表'!A:T,4,0)</f>
        <v>凤凰园社区</v>
      </c>
      <c r="D152" s="18" t="str">
        <f>VLOOKUP(A:A,'[1]2026年1月在岗人员及社保补贴原表'!A:T,5,0)</f>
        <v>吕丽萍</v>
      </c>
      <c r="E152" s="18" t="str">
        <f>VLOOKUP(A:A,'[1]2026年1月在岗人员及社保补贴原表'!A:T,8,0)</f>
        <v>37030419******1329</v>
      </c>
      <c r="F152" s="48" t="str">
        <f>VLOOKUP(A:A,'[1]2026年1月在岗人员及社保补贴原表'!A:T,9,0)</f>
        <v>新城镇岗位</v>
      </c>
      <c r="G152" s="18">
        <f>VLOOKUP(A:A,'[1]2026年1月在岗人员及社保补贴原表'!A:T,15,0)</f>
        <v>463.91</v>
      </c>
      <c r="H152" s="18">
        <f>VLOOKUP(A:A,'[1]2026年1月在岗人员及社保补贴原表'!A:T,20,0)</f>
        <v>1126.9</v>
      </c>
    </row>
    <row r="153" s="30" customFormat="1" ht="14.25" customHeight="1" spans="1:8">
      <c r="A153" s="18">
        <f t="shared" si="2"/>
        <v>149</v>
      </c>
      <c r="B153" s="18" t="str">
        <f>VLOOKUP(A:A,'[1]2026年1月在岗人员及社保补贴原表'!A:T,3,0)</f>
        <v>城西街道</v>
      </c>
      <c r="C153" s="18" t="str">
        <f>VLOOKUP(A:A,'[1]2026年1月在岗人员及社保补贴原表'!A:T,4,0)</f>
        <v>李家窑社区</v>
      </c>
      <c r="D153" s="18" t="str">
        <f>VLOOKUP(A:A,'[1]2026年1月在岗人员及社保补贴原表'!A:T,5,0)</f>
        <v>刘振涛</v>
      </c>
      <c r="E153" s="18" t="str">
        <f>VLOOKUP(A:A,'[1]2026年1月在岗人员及社保补贴原表'!A:T,8,0)</f>
        <v>37030419******0635</v>
      </c>
      <c r="F153" s="48" t="str">
        <f>VLOOKUP(A:A,'[1]2026年1月在岗人员及社保补贴原表'!A:T,9,0)</f>
        <v>新城镇岗位</v>
      </c>
      <c r="G153" s="18">
        <f>VLOOKUP(A:A,'[1]2026年1月在岗人员及社保补贴原表'!A:T,15,0)</f>
        <v>463.91</v>
      </c>
      <c r="H153" s="18">
        <f>VLOOKUP(A:A,'[1]2026年1月在岗人员及社保补贴原表'!A:T,20,0)</f>
        <v>1126.9</v>
      </c>
    </row>
    <row r="154" s="30" customFormat="1" ht="14.25" customHeight="1" spans="1:8">
      <c r="A154" s="18">
        <f t="shared" si="2"/>
        <v>150</v>
      </c>
      <c r="B154" s="18" t="str">
        <f>VLOOKUP(A:A,'[1]2026年1月在岗人员及社保补贴原表'!A:T,3,0)</f>
        <v>城西街道</v>
      </c>
      <c r="C154" s="18" t="str">
        <f>VLOOKUP(A:A,'[1]2026年1月在岗人员及社保补贴原表'!A:T,4,0)</f>
        <v>李家窑社区</v>
      </c>
      <c r="D154" s="18" t="str">
        <f>VLOOKUP(A:A,'[1]2026年1月在岗人员及社保补贴原表'!A:T,5,0)</f>
        <v>栾贻福</v>
      </c>
      <c r="E154" s="18" t="str">
        <f>VLOOKUP(A:A,'[1]2026年1月在岗人员及社保补贴原表'!A:T,8,0)</f>
        <v>37030419******4211</v>
      </c>
      <c r="F154" s="48" t="str">
        <f>VLOOKUP(A:A,'[1]2026年1月在岗人员及社保补贴原表'!A:T,9,0)</f>
        <v>新城镇岗位</v>
      </c>
      <c r="G154" s="18">
        <f>VLOOKUP(A:A,'[1]2026年1月在岗人员及社保补贴原表'!A:T,15,0)</f>
        <v>463.91</v>
      </c>
      <c r="H154" s="18">
        <f>VLOOKUP(A:A,'[1]2026年1月在岗人员及社保补贴原表'!A:T,20,0)</f>
        <v>1126.9</v>
      </c>
    </row>
    <row r="155" s="30" customFormat="1" ht="14.25" customHeight="1" spans="1:8">
      <c r="A155" s="18">
        <f t="shared" si="2"/>
        <v>151</v>
      </c>
      <c r="B155" s="18" t="str">
        <f>VLOOKUP(A:A,'[1]2026年1月在岗人员及社保补贴原表'!A:T,3,0)</f>
        <v>城西街道</v>
      </c>
      <c r="C155" s="18" t="str">
        <f>VLOOKUP(A:A,'[1]2026年1月在岗人员及社保补贴原表'!A:T,4,0)</f>
        <v>柳杭社区</v>
      </c>
      <c r="D155" s="18" t="str">
        <f>VLOOKUP(A:A,'[1]2026年1月在岗人员及社保补贴原表'!A:T,5,0)</f>
        <v>冯雷</v>
      </c>
      <c r="E155" s="18" t="str">
        <f>VLOOKUP(A:A,'[1]2026年1月在岗人员及社保补贴原表'!A:T,8,0)</f>
        <v>37030419******0617</v>
      </c>
      <c r="F155" s="48" t="str">
        <f>VLOOKUP(A:A,'[1]2026年1月在岗人员及社保补贴原表'!A:T,9,0)</f>
        <v>新城镇岗位</v>
      </c>
      <c r="G155" s="18">
        <f>VLOOKUP(A:A,'[1]2026年1月在岗人员及社保补贴原表'!A:T,15,0)</f>
        <v>463.91</v>
      </c>
      <c r="H155" s="18">
        <f>VLOOKUP(A:A,'[1]2026年1月在岗人员及社保补贴原表'!A:T,20,0)</f>
        <v>1126.9</v>
      </c>
    </row>
    <row r="156" s="30" customFormat="1" ht="14.25" customHeight="1" spans="1:8">
      <c r="A156" s="18">
        <f t="shared" si="2"/>
        <v>152</v>
      </c>
      <c r="B156" s="18" t="str">
        <f>VLOOKUP(A:A,'[1]2026年1月在岗人员及社保补贴原表'!A:T,3,0)</f>
        <v>城西街道</v>
      </c>
      <c r="C156" s="18" t="str">
        <f>VLOOKUP(A:A,'[1]2026年1月在岗人员及社保补贴原表'!A:T,4,0)</f>
        <v>柳杭社区</v>
      </c>
      <c r="D156" s="18" t="str">
        <f>VLOOKUP(A:A,'[1]2026年1月在岗人员及社保补贴原表'!A:T,5,0)</f>
        <v>赵鑫</v>
      </c>
      <c r="E156" s="18" t="str">
        <f>VLOOKUP(A:A,'[1]2026年1月在岗人员及社保补贴原表'!A:T,8,0)</f>
        <v>37030419******0021</v>
      </c>
      <c r="F156" s="48" t="str">
        <f>VLOOKUP(A:A,'[1]2026年1月在岗人员及社保补贴原表'!A:T,9,0)</f>
        <v>新城镇岗位</v>
      </c>
      <c r="G156" s="18">
        <f>VLOOKUP(A:A,'[1]2026年1月在岗人员及社保补贴原表'!A:T,15,0)</f>
        <v>463.91</v>
      </c>
      <c r="H156" s="18">
        <f>VLOOKUP(A:A,'[1]2026年1月在岗人员及社保补贴原表'!A:T,20,0)</f>
        <v>1126.9</v>
      </c>
    </row>
    <row r="157" s="30" customFormat="1" ht="14.25" customHeight="1" spans="1:8">
      <c r="A157" s="18">
        <f t="shared" si="2"/>
        <v>153</v>
      </c>
      <c r="B157" s="18" t="str">
        <f>VLOOKUP(A:A,'[1]2026年1月在岗人员及社保补贴原表'!A:T,3,0)</f>
        <v>城西街道</v>
      </c>
      <c r="C157" s="18" t="str">
        <f>VLOOKUP(A:A,'[1]2026年1月在岗人员及社保补贴原表'!A:T,4,0)</f>
        <v>柳杭社区</v>
      </c>
      <c r="D157" s="18" t="str">
        <f>VLOOKUP(A:A,'[1]2026年1月在岗人员及社保补贴原表'!A:T,5,0)</f>
        <v>王健</v>
      </c>
      <c r="E157" s="18" t="str">
        <f>VLOOKUP(A:A,'[1]2026年1月在岗人员及社保补贴原表'!A:T,8,0)</f>
        <v>37030419******062X</v>
      </c>
      <c r="F157" s="48" t="str">
        <f>VLOOKUP(A:A,'[1]2026年1月在岗人员及社保补贴原表'!A:T,9,0)</f>
        <v>新城镇岗位</v>
      </c>
      <c r="G157" s="18">
        <f>VLOOKUP(A:A,'[1]2026年1月在岗人员及社保补贴原表'!A:T,15,0)</f>
        <v>463.91</v>
      </c>
      <c r="H157" s="18">
        <f>VLOOKUP(A:A,'[1]2026年1月在岗人员及社保补贴原表'!A:T,20,0)</f>
        <v>1126.9</v>
      </c>
    </row>
    <row r="158" s="30" customFormat="1" ht="14.25" customHeight="1" spans="1:8">
      <c r="A158" s="18">
        <f t="shared" si="2"/>
        <v>154</v>
      </c>
      <c r="B158" s="18" t="str">
        <f>VLOOKUP(A:A,'[1]2026年1月在岗人员及社保补贴原表'!A:T,3,0)</f>
        <v>城西街道</v>
      </c>
      <c r="C158" s="18" t="str">
        <f>VLOOKUP(A:A,'[1]2026年1月在岗人员及社保补贴原表'!A:T,4,0)</f>
        <v>龙泽园社区</v>
      </c>
      <c r="D158" s="18" t="str">
        <f>VLOOKUP(A:A,'[1]2026年1月在岗人员及社保补贴原表'!A:T,5,0)</f>
        <v>崔纪军</v>
      </c>
      <c r="E158" s="18" t="str">
        <f>VLOOKUP(A:A,'[1]2026年1月在岗人员及社保补贴原表'!A:T,8,0)</f>
        <v>37030419******1013</v>
      </c>
      <c r="F158" s="48" t="str">
        <f>VLOOKUP(A:A,'[1]2026年1月在岗人员及社保补贴原表'!A:T,9,0)</f>
        <v>新城镇岗位</v>
      </c>
      <c r="G158" s="18">
        <f>VLOOKUP(A:A,'[1]2026年1月在岗人员及社保补贴原表'!A:T,15,0)</f>
        <v>463.91</v>
      </c>
      <c r="H158" s="18">
        <f>VLOOKUP(A:A,'[1]2026年1月在岗人员及社保补贴原表'!A:T,20,0)</f>
        <v>1126.9</v>
      </c>
    </row>
    <row r="159" s="30" customFormat="1" ht="14.25" customHeight="1" spans="1:8">
      <c r="A159" s="18">
        <f t="shared" si="2"/>
        <v>155</v>
      </c>
      <c r="B159" s="18" t="str">
        <f>VLOOKUP(A:A,'[1]2026年1月在岗人员及社保补贴原表'!A:T,3,0)</f>
        <v>城西街道</v>
      </c>
      <c r="C159" s="18" t="str">
        <f>VLOOKUP(A:A,'[1]2026年1月在岗人员及社保补贴原表'!A:T,4,0)</f>
        <v>龙泽园社区</v>
      </c>
      <c r="D159" s="18" t="str">
        <f>VLOOKUP(A:A,'[1]2026年1月在岗人员及社保补贴原表'!A:T,5,0)</f>
        <v>丁艳青</v>
      </c>
      <c r="E159" s="18" t="str">
        <f>VLOOKUP(A:A,'[1]2026年1月在岗人员及社保补贴原表'!A:T,8,0)</f>
        <v>37030419******4784</v>
      </c>
      <c r="F159" s="48" t="str">
        <f>VLOOKUP(A:A,'[1]2026年1月在岗人员及社保补贴原表'!A:T,9,0)</f>
        <v>新城镇岗位</v>
      </c>
      <c r="G159" s="18">
        <f>VLOOKUP(A:A,'[1]2026年1月在岗人员及社保补贴原表'!A:T,15,0)</f>
        <v>463.91</v>
      </c>
      <c r="H159" s="18">
        <f>VLOOKUP(A:A,'[1]2026年1月在岗人员及社保补贴原表'!A:T,20,0)</f>
        <v>1126.9</v>
      </c>
    </row>
    <row r="160" s="30" customFormat="1" ht="14.25" customHeight="1" spans="1:8">
      <c r="A160" s="18">
        <f t="shared" si="2"/>
        <v>156</v>
      </c>
      <c r="B160" s="18" t="str">
        <f>VLOOKUP(A:A,'[1]2026年1月在岗人员及社保补贴原表'!A:T,3,0)</f>
        <v>城西街道</v>
      </c>
      <c r="C160" s="18" t="str">
        <f>VLOOKUP(A:A,'[1]2026年1月在岗人员及社保补贴原表'!A:T,4,0)</f>
        <v>龙泽园社区</v>
      </c>
      <c r="D160" s="18" t="str">
        <f>VLOOKUP(A:A,'[1]2026年1月在岗人员及社保补贴原表'!A:T,5,0)</f>
        <v>高长山</v>
      </c>
      <c r="E160" s="18" t="str">
        <f>VLOOKUP(A:A,'[1]2026年1月在岗人员及社保补贴原表'!A:T,8,0)</f>
        <v>37030419******1757</v>
      </c>
      <c r="F160" s="48" t="str">
        <f>VLOOKUP(A:A,'[1]2026年1月在岗人员及社保补贴原表'!A:T,9,0)</f>
        <v>新城镇岗位</v>
      </c>
      <c r="G160" s="18">
        <f>VLOOKUP(A:A,'[1]2026年1月在岗人员及社保补贴原表'!A:T,15,0)</f>
        <v>463.91</v>
      </c>
      <c r="H160" s="18">
        <f>VLOOKUP(A:A,'[1]2026年1月在岗人员及社保补贴原表'!A:T,20,0)</f>
        <v>1126.9</v>
      </c>
    </row>
    <row r="161" s="30" customFormat="1" ht="14.25" customHeight="1" spans="1:8">
      <c r="A161" s="18">
        <f t="shared" si="2"/>
        <v>157</v>
      </c>
      <c r="B161" s="18" t="str">
        <f>VLOOKUP(A:A,'[1]2026年1月在岗人员及社保补贴原表'!A:T,3,0)</f>
        <v>城西街道</v>
      </c>
      <c r="C161" s="18" t="str">
        <f>VLOOKUP(A:A,'[1]2026年1月在岗人员及社保补贴原表'!A:T,4,0)</f>
        <v>龙泽园社区</v>
      </c>
      <c r="D161" s="18" t="str">
        <f>VLOOKUP(A:A,'[1]2026年1月在岗人员及社保补贴原表'!A:T,5,0)</f>
        <v>袁庆博</v>
      </c>
      <c r="E161" s="18" t="str">
        <f>VLOOKUP(A:A,'[1]2026年1月在岗人员及社保补贴原表'!A:T,8,0)</f>
        <v>37030419******1019</v>
      </c>
      <c r="F161" s="48" t="str">
        <f>VLOOKUP(A:A,'[1]2026年1月在岗人员及社保补贴原表'!A:T,9,0)</f>
        <v>新城镇岗位</v>
      </c>
      <c r="G161" s="18">
        <f>VLOOKUP(A:A,'[1]2026年1月在岗人员及社保补贴原表'!A:T,15,0)</f>
        <v>463.91</v>
      </c>
      <c r="H161" s="18">
        <f>VLOOKUP(A:A,'[1]2026年1月在岗人员及社保补贴原表'!A:T,20,0)</f>
        <v>1126.9</v>
      </c>
    </row>
    <row r="162" s="30" customFormat="1" ht="14.25" customHeight="1" spans="1:8">
      <c r="A162" s="18">
        <f t="shared" si="2"/>
        <v>158</v>
      </c>
      <c r="B162" s="18" t="str">
        <f>VLOOKUP(A:A,'[1]2026年1月在岗人员及社保补贴原表'!A:T,3,0)</f>
        <v>城西街道</v>
      </c>
      <c r="C162" s="18" t="str">
        <f>VLOOKUP(A:A,'[1]2026年1月在岗人员及社保补贴原表'!A:T,4,0)</f>
        <v>龙泽园社区</v>
      </c>
      <c r="D162" s="18" t="str">
        <f>VLOOKUP(A:A,'[1]2026年1月在岗人员及社保补贴原表'!A:T,5,0)</f>
        <v>王玲玲</v>
      </c>
      <c r="E162" s="18" t="str">
        <f>VLOOKUP(A:A,'[1]2026年1月在岗人员及社保补贴原表'!A:T,8,0)</f>
        <v>37030419******2729</v>
      </c>
      <c r="F162" s="48" t="str">
        <f>VLOOKUP(A:A,'[1]2026年1月在岗人员及社保补贴原表'!A:T,9,0)</f>
        <v>新城镇岗位</v>
      </c>
      <c r="G162" s="18">
        <f>VLOOKUP(A:A,'[1]2026年1月在岗人员及社保补贴原表'!A:T,15,0)</f>
        <v>463.91</v>
      </c>
      <c r="H162" s="18">
        <f>VLOOKUP(A:A,'[1]2026年1月在岗人员及社保补贴原表'!A:T,20,0)</f>
        <v>1126.9</v>
      </c>
    </row>
    <row r="163" s="30" customFormat="1" ht="14.25" customHeight="1" spans="1:8">
      <c r="A163" s="18">
        <f t="shared" si="2"/>
        <v>159</v>
      </c>
      <c r="B163" s="18" t="str">
        <f>VLOOKUP(A:A,'[1]2026年1月在岗人员及社保补贴原表'!A:T,3,0)</f>
        <v>城西街道</v>
      </c>
      <c r="C163" s="18" t="str">
        <f>VLOOKUP(A:A,'[1]2026年1月在岗人员及社保补贴原表'!A:T,4,0)</f>
        <v>龙泽园社区</v>
      </c>
      <c r="D163" s="18" t="str">
        <f>VLOOKUP(A:A,'[1]2026年1月在岗人员及社保补贴原表'!A:T,5,0)</f>
        <v>李明</v>
      </c>
      <c r="E163" s="18" t="str">
        <f>VLOOKUP(A:A,'[1]2026年1月在岗人员及社保补贴原表'!A:T,8,0)</f>
        <v>37030419******1014</v>
      </c>
      <c r="F163" s="48" t="str">
        <f>VLOOKUP(A:A,'[1]2026年1月在岗人员及社保补贴原表'!A:T,9,0)</f>
        <v>新城镇岗位</v>
      </c>
      <c r="G163" s="18">
        <f>VLOOKUP(A:A,'[1]2026年1月在岗人员及社保补贴原表'!A:T,15,0)</f>
        <v>463.91</v>
      </c>
      <c r="H163" s="18">
        <f>VLOOKUP(A:A,'[1]2026年1月在岗人员及社保补贴原表'!A:T,20,0)</f>
        <v>1126.9</v>
      </c>
    </row>
    <row r="164" s="30" customFormat="1" ht="14.25" customHeight="1" spans="1:8">
      <c r="A164" s="18">
        <f t="shared" si="2"/>
        <v>160</v>
      </c>
      <c r="B164" s="18" t="str">
        <f>VLOOKUP(A:A,'[1]2026年1月在岗人员及社保补贴原表'!A:T,3,0)</f>
        <v>城西街道</v>
      </c>
      <c r="C164" s="18" t="str">
        <f>VLOOKUP(A:A,'[1]2026年1月在岗人员及社保补贴原表'!A:T,4,0)</f>
        <v>龙泽园社区</v>
      </c>
      <c r="D164" s="18" t="str">
        <f>VLOOKUP(A:A,'[1]2026年1月在岗人员及社保补贴原表'!A:T,5,0)</f>
        <v>路峪国</v>
      </c>
      <c r="E164" s="18" t="str">
        <f>VLOOKUP(A:A,'[1]2026年1月在岗人员及社保补贴原表'!A:T,8,0)</f>
        <v>37030419******1014</v>
      </c>
      <c r="F164" s="48" t="str">
        <f>VLOOKUP(A:A,'[1]2026年1月在岗人员及社保补贴原表'!A:T,9,0)</f>
        <v>新城镇岗位</v>
      </c>
      <c r="G164" s="18">
        <f>VLOOKUP(A:A,'[1]2026年1月在岗人员及社保补贴原表'!A:T,15,0)</f>
        <v>463.91</v>
      </c>
      <c r="H164" s="18">
        <f>VLOOKUP(A:A,'[1]2026年1月在岗人员及社保补贴原表'!A:T,20,0)</f>
        <v>1126.9</v>
      </c>
    </row>
    <row r="165" s="30" customFormat="1" ht="14.25" customHeight="1" spans="1:8">
      <c r="A165" s="18">
        <f t="shared" si="2"/>
        <v>161</v>
      </c>
      <c r="B165" s="18" t="str">
        <f>VLOOKUP(A:A,'[1]2026年1月在岗人员及社保补贴原表'!A:T,3,0)</f>
        <v>城西街道</v>
      </c>
      <c r="C165" s="18" t="str">
        <f>VLOOKUP(A:A,'[1]2026年1月在岗人员及社保补贴原表'!A:T,4,0)</f>
        <v>双山社区</v>
      </c>
      <c r="D165" s="18" t="str">
        <f>VLOOKUP(A:A,'[1]2026年1月在岗人员及社保补贴原表'!A:T,5,0)</f>
        <v>徐美民</v>
      </c>
      <c r="E165" s="18" t="str">
        <f>VLOOKUP(A:A,'[1]2026年1月在岗人员及社保补贴原表'!A:T,8,0)</f>
        <v>37030419******1038</v>
      </c>
      <c r="F165" s="48" t="str">
        <f>VLOOKUP(A:A,'[1]2026年1月在岗人员及社保补贴原表'!A:T,9,0)</f>
        <v>新城镇岗位</v>
      </c>
      <c r="G165" s="18">
        <f>VLOOKUP(A:A,'[1]2026年1月在岗人员及社保补贴原表'!A:T,15,0)</f>
        <v>463.91</v>
      </c>
      <c r="H165" s="18">
        <f>VLOOKUP(A:A,'[1]2026年1月在岗人员及社保补贴原表'!A:T,20,0)</f>
        <v>1126.9</v>
      </c>
    </row>
    <row r="166" s="30" customFormat="1" ht="14.25" customHeight="1" spans="1:8">
      <c r="A166" s="18">
        <f t="shared" si="2"/>
        <v>162</v>
      </c>
      <c r="B166" s="18" t="str">
        <f>VLOOKUP(A:A,'[1]2026年1月在岗人员及社保补贴原表'!A:T,3,0)</f>
        <v>城西街道</v>
      </c>
      <c r="C166" s="18" t="str">
        <f>VLOOKUP(A:A,'[1]2026年1月在岗人员及社保补贴原表'!A:T,4,0)</f>
        <v>双山社区</v>
      </c>
      <c r="D166" s="18" t="str">
        <f>VLOOKUP(A:A,'[1]2026年1月在岗人员及社保补贴原表'!A:T,5,0)</f>
        <v>徐强</v>
      </c>
      <c r="E166" s="18" t="str">
        <f>VLOOKUP(A:A,'[1]2026年1月在岗人员及社保补贴原表'!A:T,8,0)</f>
        <v>37030419******1018</v>
      </c>
      <c r="F166" s="48" t="str">
        <f>VLOOKUP(A:A,'[1]2026年1月在岗人员及社保补贴原表'!A:T,9,0)</f>
        <v>新城镇岗位</v>
      </c>
      <c r="G166" s="18">
        <f>VLOOKUP(A:A,'[1]2026年1月在岗人员及社保补贴原表'!A:T,15,0)</f>
        <v>463.91</v>
      </c>
      <c r="H166" s="18">
        <f>VLOOKUP(A:A,'[1]2026年1月在岗人员及社保补贴原表'!A:T,20,0)</f>
        <v>1126.9</v>
      </c>
    </row>
    <row r="167" s="30" customFormat="1" ht="14.25" customHeight="1" spans="1:8">
      <c r="A167" s="18">
        <f t="shared" si="2"/>
        <v>163</v>
      </c>
      <c r="B167" s="18" t="str">
        <f>VLOOKUP(A:A,'[1]2026年1月在岗人员及社保补贴原表'!A:T,3,0)</f>
        <v>城西街道</v>
      </c>
      <c r="C167" s="18" t="str">
        <f>VLOOKUP(A:A,'[1]2026年1月在岗人员及社保补贴原表'!A:T,4,0)</f>
        <v>双山社区</v>
      </c>
      <c r="D167" s="18" t="str">
        <f>VLOOKUP(A:A,'[1]2026年1月在岗人员及社保补贴原表'!A:T,5,0)</f>
        <v>庞云建</v>
      </c>
      <c r="E167" s="18" t="str">
        <f>VLOOKUP(A:A,'[1]2026年1月在岗人员及社保补贴原表'!A:T,8,0)</f>
        <v>37030419******1014</v>
      </c>
      <c r="F167" s="48" t="str">
        <f>VLOOKUP(A:A,'[1]2026年1月在岗人员及社保补贴原表'!A:T,9,0)</f>
        <v>新城镇岗位</v>
      </c>
      <c r="G167" s="18">
        <f>VLOOKUP(A:A,'[1]2026年1月在岗人员及社保补贴原表'!A:T,15,0)</f>
        <v>463.91</v>
      </c>
      <c r="H167" s="18">
        <f>VLOOKUP(A:A,'[1]2026年1月在岗人员及社保补贴原表'!A:T,20,0)</f>
        <v>1126.9</v>
      </c>
    </row>
    <row r="168" s="30" customFormat="1" ht="14.25" customHeight="1" spans="1:8">
      <c r="A168" s="18">
        <f t="shared" si="2"/>
        <v>164</v>
      </c>
      <c r="B168" s="18" t="str">
        <f>VLOOKUP(A:A,'[1]2026年1月在岗人员及社保补贴原表'!A:T,3,0)</f>
        <v>城西街道</v>
      </c>
      <c r="C168" s="18" t="str">
        <f>VLOOKUP(A:A,'[1]2026年1月在岗人员及社保补贴原表'!A:T,4,0)</f>
        <v>双山社区</v>
      </c>
      <c r="D168" s="18" t="str">
        <f>VLOOKUP(A:A,'[1]2026年1月在岗人员及社保补贴原表'!A:T,5,0)</f>
        <v>刘燕</v>
      </c>
      <c r="E168" s="18" t="str">
        <f>VLOOKUP(A:A,'[1]2026年1月在岗人员及社保补贴原表'!A:T,8,0)</f>
        <v>37030419******1062</v>
      </c>
      <c r="F168" s="48" t="str">
        <f>VLOOKUP(A:A,'[1]2026年1月在岗人员及社保补贴原表'!A:T,9,0)</f>
        <v>新城镇岗位</v>
      </c>
      <c r="G168" s="18">
        <f>VLOOKUP(A:A,'[1]2026年1月在岗人员及社保补贴原表'!A:T,15,0)</f>
        <v>463.91</v>
      </c>
      <c r="H168" s="18">
        <f>VLOOKUP(A:A,'[1]2026年1月在岗人员及社保补贴原表'!A:T,20,0)</f>
        <v>1126.9</v>
      </c>
    </row>
    <row r="169" s="30" customFormat="1" ht="14.25" customHeight="1" spans="1:8">
      <c r="A169" s="18">
        <f t="shared" si="2"/>
        <v>165</v>
      </c>
      <c r="B169" s="18" t="str">
        <f>VLOOKUP(A:A,'[1]2026年1月在岗人员及社保补贴原表'!A:T,3,0)</f>
        <v>城西街道</v>
      </c>
      <c r="C169" s="18" t="str">
        <f>VLOOKUP(A:A,'[1]2026年1月在岗人员及社保补贴原表'!A:T,4,0)</f>
        <v>税务街社区</v>
      </c>
      <c r="D169" s="18" t="str">
        <f>VLOOKUP(A:A,'[1]2026年1月在岗人员及社保补贴原表'!A:T,5,0)</f>
        <v>李燕</v>
      </c>
      <c r="E169" s="18" t="str">
        <f>VLOOKUP(A:A,'[1]2026年1月在岗人员及社保补贴原表'!A:T,8,0)</f>
        <v>37030419******0627</v>
      </c>
      <c r="F169" s="48" t="str">
        <f>VLOOKUP(A:A,'[1]2026年1月在岗人员及社保补贴原表'!A:T,9,0)</f>
        <v>新城镇岗位</v>
      </c>
      <c r="G169" s="18">
        <f>VLOOKUP(A:A,'[1]2026年1月在岗人员及社保补贴原表'!A:T,15,0)</f>
        <v>463.91</v>
      </c>
      <c r="H169" s="18">
        <f>VLOOKUP(A:A,'[1]2026年1月在岗人员及社保补贴原表'!A:T,20,0)</f>
        <v>1126.9</v>
      </c>
    </row>
    <row r="170" s="30" customFormat="1" ht="14.25" customHeight="1" spans="1:8">
      <c r="A170" s="18">
        <f t="shared" si="2"/>
        <v>166</v>
      </c>
      <c r="B170" s="18" t="str">
        <f>VLOOKUP(A:A,'[1]2026年1月在岗人员及社保补贴原表'!A:T,3,0)</f>
        <v>城西街道</v>
      </c>
      <c r="C170" s="18" t="str">
        <f>VLOOKUP(A:A,'[1]2026年1月在岗人员及社保补贴原表'!A:T,4,0)</f>
        <v>税务街社区</v>
      </c>
      <c r="D170" s="18" t="str">
        <f>VLOOKUP(A:A,'[1]2026年1月在岗人员及社保补贴原表'!A:T,5,0)</f>
        <v>孙大国</v>
      </c>
      <c r="E170" s="18" t="str">
        <f>VLOOKUP(A:A,'[1]2026年1月在岗人员及社保补贴原表'!A:T,8,0)</f>
        <v>37030419******101X</v>
      </c>
      <c r="F170" s="48" t="str">
        <f>VLOOKUP(A:A,'[1]2026年1月在岗人员及社保补贴原表'!A:T,9,0)</f>
        <v>新城镇岗位</v>
      </c>
      <c r="G170" s="18">
        <f>VLOOKUP(A:A,'[1]2026年1月在岗人员及社保补贴原表'!A:T,15,0)</f>
        <v>463.91</v>
      </c>
      <c r="H170" s="18">
        <f>VLOOKUP(A:A,'[1]2026年1月在岗人员及社保补贴原表'!A:T,20,0)</f>
        <v>1126.9</v>
      </c>
    </row>
    <row r="171" s="30" customFormat="1" ht="14.25" customHeight="1" spans="1:8">
      <c r="A171" s="18">
        <f t="shared" si="2"/>
        <v>167</v>
      </c>
      <c r="B171" s="18" t="str">
        <f>VLOOKUP(A:A,'[1]2026年1月在岗人员及社保补贴原表'!A:T,3,0)</f>
        <v>城西街道</v>
      </c>
      <c r="C171" s="18" t="str">
        <f>VLOOKUP(A:A,'[1]2026年1月在岗人员及社保补贴原表'!A:T,4,0)</f>
        <v>税务街社区</v>
      </c>
      <c r="D171" s="18" t="str">
        <f>VLOOKUP(A:A,'[1]2026年1月在岗人员及社保补贴原表'!A:T,5,0)</f>
        <v>秦敏</v>
      </c>
      <c r="E171" s="18" t="str">
        <f>VLOOKUP(A:A,'[1]2026年1月在岗人员及社保补贴原表'!A:T,8,0)</f>
        <v>65900119******5425</v>
      </c>
      <c r="F171" s="48" t="str">
        <f>VLOOKUP(A:A,'[1]2026年1月在岗人员及社保补贴原表'!A:T,9,0)</f>
        <v>新城镇岗位</v>
      </c>
      <c r="G171" s="18">
        <f>VLOOKUP(A:A,'[1]2026年1月在岗人员及社保补贴原表'!A:T,15,0)</f>
        <v>463.91</v>
      </c>
      <c r="H171" s="18">
        <f>VLOOKUP(A:A,'[1]2026年1月在岗人员及社保补贴原表'!A:T,20,0)</f>
        <v>1126.9</v>
      </c>
    </row>
    <row r="172" s="30" customFormat="1" ht="14.25" customHeight="1" spans="1:8">
      <c r="A172" s="18">
        <f t="shared" si="2"/>
        <v>168</v>
      </c>
      <c r="B172" s="18" t="str">
        <f>VLOOKUP(A:A,'[1]2026年1月在岗人员及社保补贴原表'!A:T,3,0)</f>
        <v>城西街道</v>
      </c>
      <c r="C172" s="18" t="str">
        <f>VLOOKUP(A:A,'[1]2026年1月在岗人员及社保补贴原表'!A:T,4,0)</f>
        <v>税务街社区</v>
      </c>
      <c r="D172" s="18" t="str">
        <f>VLOOKUP(A:A,'[1]2026年1月在岗人员及社保补贴原表'!A:T,5,0)</f>
        <v>邓博</v>
      </c>
      <c r="E172" s="18" t="str">
        <f>VLOOKUP(A:A,'[1]2026年1月在岗人员及社保补贴原表'!A:T,8,0)</f>
        <v>37030419******131X</v>
      </c>
      <c r="F172" s="48" t="str">
        <f>VLOOKUP(A:A,'[1]2026年1月在岗人员及社保补贴原表'!A:T,9,0)</f>
        <v>新城镇岗位</v>
      </c>
      <c r="G172" s="18">
        <f>VLOOKUP(A:A,'[1]2026年1月在岗人员及社保补贴原表'!A:T,15,0)</f>
        <v>463.91</v>
      </c>
      <c r="H172" s="18">
        <f>VLOOKUP(A:A,'[1]2026年1月在岗人员及社保补贴原表'!A:T,20,0)</f>
        <v>1126.9</v>
      </c>
    </row>
    <row r="173" s="30" customFormat="1" ht="14.25" customHeight="1" spans="1:8">
      <c r="A173" s="18">
        <f t="shared" si="2"/>
        <v>169</v>
      </c>
      <c r="B173" s="18" t="str">
        <f>VLOOKUP(A:A,'[1]2026年1月在岗人员及社保补贴原表'!A:T,3,0)</f>
        <v>城西街道</v>
      </c>
      <c r="C173" s="18" t="str">
        <f>VLOOKUP(A:A,'[1]2026年1月在岗人员及社保补贴原表'!A:T,4,0)</f>
        <v>四十亩地社区</v>
      </c>
      <c r="D173" s="18" t="str">
        <f>VLOOKUP(A:A,'[1]2026年1月在岗人员及社保补贴原表'!A:T,5,0)</f>
        <v>赵伟</v>
      </c>
      <c r="E173" s="18" t="str">
        <f>VLOOKUP(A:A,'[1]2026年1月在岗人员及社保补贴原表'!A:T,8,0)</f>
        <v>37030419******1917</v>
      </c>
      <c r="F173" s="48" t="str">
        <f>VLOOKUP(A:A,'[1]2026年1月在岗人员及社保补贴原表'!A:T,9,0)</f>
        <v>新城镇岗位</v>
      </c>
      <c r="G173" s="18">
        <f>VLOOKUP(A:A,'[1]2026年1月在岗人员及社保补贴原表'!A:T,15,0)</f>
        <v>463.91</v>
      </c>
      <c r="H173" s="18">
        <f>VLOOKUP(A:A,'[1]2026年1月在岗人员及社保补贴原表'!A:T,20,0)</f>
        <v>1126.9</v>
      </c>
    </row>
    <row r="174" s="30" customFormat="1" ht="14.25" customHeight="1" spans="1:8">
      <c r="A174" s="18">
        <f t="shared" si="2"/>
        <v>170</v>
      </c>
      <c r="B174" s="18" t="str">
        <f>VLOOKUP(A:A,'[1]2026年1月在岗人员及社保补贴原表'!A:T,3,0)</f>
        <v>城西街道</v>
      </c>
      <c r="C174" s="18" t="str">
        <f>VLOOKUP(A:A,'[1]2026年1月在岗人员及社保补贴原表'!A:T,4,0)</f>
        <v>四十亩地社区</v>
      </c>
      <c r="D174" s="18" t="str">
        <f>VLOOKUP(A:A,'[1]2026年1月在岗人员及社保补贴原表'!A:T,5,0)</f>
        <v>孙红忠</v>
      </c>
      <c r="E174" s="18" t="str">
        <f>VLOOKUP(A:A,'[1]2026年1月在岗人员及社保补贴原表'!A:T,8,0)</f>
        <v>37030419******001X</v>
      </c>
      <c r="F174" s="48" t="str">
        <f>VLOOKUP(A:A,'[1]2026年1月在岗人员及社保补贴原表'!A:T,9,0)</f>
        <v>新城镇岗位</v>
      </c>
      <c r="G174" s="18">
        <f>VLOOKUP(A:A,'[1]2026年1月在岗人员及社保补贴原表'!A:T,15,0)</f>
        <v>463.91</v>
      </c>
      <c r="H174" s="18">
        <f>VLOOKUP(A:A,'[1]2026年1月在岗人员及社保补贴原表'!A:T,20,0)</f>
        <v>1126.9</v>
      </c>
    </row>
    <row r="175" s="30" customFormat="1" ht="14.25" customHeight="1" spans="1:8">
      <c r="A175" s="18">
        <f t="shared" si="2"/>
        <v>171</v>
      </c>
      <c r="B175" s="18" t="str">
        <f>VLOOKUP(A:A,'[1]2026年1月在岗人员及社保补贴原表'!A:T,3,0)</f>
        <v>城西街道</v>
      </c>
      <c r="C175" s="18" t="str">
        <f>VLOOKUP(A:A,'[1]2026年1月在岗人员及社保补贴原表'!A:T,4,0)</f>
        <v>四十亩地社区</v>
      </c>
      <c r="D175" s="18" t="str">
        <f>VLOOKUP(A:A,'[1]2026年1月在岗人员及社保补贴原表'!A:T,5,0)</f>
        <v>谢婷</v>
      </c>
      <c r="E175" s="18" t="str">
        <f>VLOOKUP(A:A,'[1]2026年1月在岗人员及社保补贴原表'!A:T,8,0)</f>
        <v>37030419******0625</v>
      </c>
      <c r="F175" s="48" t="str">
        <f>VLOOKUP(A:A,'[1]2026年1月在岗人员及社保补贴原表'!A:T,9,0)</f>
        <v>新城镇岗位</v>
      </c>
      <c r="G175" s="18">
        <f>VLOOKUP(A:A,'[1]2026年1月在岗人员及社保补贴原表'!A:T,15,0)</f>
        <v>463.91</v>
      </c>
      <c r="H175" s="18">
        <f>VLOOKUP(A:A,'[1]2026年1月在岗人员及社保补贴原表'!A:T,20,0)</f>
        <v>1126.9</v>
      </c>
    </row>
    <row r="176" s="30" customFormat="1" ht="14.25" customHeight="1" spans="1:8">
      <c r="A176" s="18">
        <f t="shared" si="2"/>
        <v>172</v>
      </c>
      <c r="B176" s="18" t="str">
        <f>VLOOKUP(A:A,'[1]2026年1月在岗人员及社保补贴原表'!A:T,3,0)</f>
        <v>城西街道</v>
      </c>
      <c r="C176" s="18" t="str">
        <f>VLOOKUP(A:A,'[1]2026年1月在岗人员及社保补贴原表'!A:T,4,0)</f>
        <v>太平社区</v>
      </c>
      <c r="D176" s="18" t="str">
        <f>VLOOKUP(A:A,'[1]2026年1月在岗人员及社保补贴原表'!A:T,5,0)</f>
        <v>胡维娜</v>
      </c>
      <c r="E176" s="18" t="str">
        <f>VLOOKUP(A:A,'[1]2026年1月在岗人员及社保补贴原表'!A:T,8,0)</f>
        <v>37030419******0628</v>
      </c>
      <c r="F176" s="48" t="str">
        <f>VLOOKUP(A:A,'[1]2026年1月在岗人员及社保补贴原表'!A:T,9,0)</f>
        <v>新城镇岗位</v>
      </c>
      <c r="G176" s="18">
        <f>VLOOKUP(A:A,'[1]2026年1月在岗人员及社保补贴原表'!A:T,15,0)</f>
        <v>463.91</v>
      </c>
      <c r="H176" s="18">
        <f>VLOOKUP(A:A,'[1]2026年1月在岗人员及社保补贴原表'!A:T,20,0)</f>
        <v>1126.9</v>
      </c>
    </row>
    <row r="177" s="30" customFormat="1" ht="14.25" customHeight="1" spans="1:8">
      <c r="A177" s="18">
        <f t="shared" si="2"/>
        <v>173</v>
      </c>
      <c r="B177" s="18" t="str">
        <f>VLOOKUP(A:A,'[1]2026年1月在岗人员及社保补贴原表'!A:T,3,0)</f>
        <v>城西街道</v>
      </c>
      <c r="C177" s="18" t="str">
        <f>VLOOKUP(A:A,'[1]2026年1月在岗人员及社保补贴原表'!A:T,4,0)</f>
        <v>太平社区</v>
      </c>
      <c r="D177" s="18" t="str">
        <f>VLOOKUP(A:A,'[1]2026年1月在岗人员及社保补贴原表'!A:T,5,0)</f>
        <v>李卫东</v>
      </c>
      <c r="E177" s="18" t="str">
        <f>VLOOKUP(A:A,'[1]2026年1月在岗人员及社保补贴原表'!A:T,8,0)</f>
        <v>37030419******0015</v>
      </c>
      <c r="F177" s="48" t="str">
        <f>VLOOKUP(A:A,'[1]2026年1月在岗人员及社保补贴原表'!A:T,9,0)</f>
        <v>新城镇岗位</v>
      </c>
      <c r="G177" s="18">
        <f>VLOOKUP(A:A,'[1]2026年1月在岗人员及社保补贴原表'!A:T,15,0)</f>
        <v>463.91</v>
      </c>
      <c r="H177" s="18">
        <f>VLOOKUP(A:A,'[1]2026年1月在岗人员及社保补贴原表'!A:T,20,0)</f>
        <v>1126.9</v>
      </c>
    </row>
    <row r="178" s="30" customFormat="1" ht="14.25" customHeight="1" spans="1:8">
      <c r="A178" s="18">
        <f t="shared" si="2"/>
        <v>174</v>
      </c>
      <c r="B178" s="18" t="str">
        <f>VLOOKUP(A:A,'[1]2026年1月在岗人员及社保补贴原表'!A:T,3,0)</f>
        <v>城西街道</v>
      </c>
      <c r="C178" s="18" t="str">
        <f>VLOOKUP(A:A,'[1]2026年1月在岗人员及社保补贴原表'!A:T,4,0)</f>
        <v>西冶街社区</v>
      </c>
      <c r="D178" s="18" t="str">
        <f>VLOOKUP(A:A,'[1]2026年1月在岗人员及社保补贴原表'!A:T,5,0)</f>
        <v>黄利生</v>
      </c>
      <c r="E178" s="18" t="str">
        <f>VLOOKUP(A:A,'[1]2026年1月在岗人员及社保补贴原表'!A:T,8,0)</f>
        <v>37030419******1033</v>
      </c>
      <c r="F178" s="48" t="str">
        <f>VLOOKUP(A:A,'[1]2026年1月在岗人员及社保补贴原表'!A:T,9,0)</f>
        <v>新城镇岗位</v>
      </c>
      <c r="G178" s="18">
        <f>VLOOKUP(A:A,'[1]2026年1月在岗人员及社保补贴原表'!A:T,15,0)</f>
        <v>463.91</v>
      </c>
      <c r="H178" s="18">
        <f>VLOOKUP(A:A,'[1]2026年1月在岗人员及社保补贴原表'!A:T,20,0)</f>
        <v>1126.9</v>
      </c>
    </row>
    <row r="179" s="30" customFormat="1" ht="14.25" customHeight="1" spans="1:8">
      <c r="A179" s="18">
        <f t="shared" si="2"/>
        <v>175</v>
      </c>
      <c r="B179" s="18" t="str">
        <f>VLOOKUP(A:A,'[1]2026年1月在岗人员及社保补贴原表'!A:T,3,0)</f>
        <v>城西街道</v>
      </c>
      <c r="C179" s="18" t="str">
        <f>VLOOKUP(A:A,'[1]2026年1月在岗人员及社保补贴原表'!A:T,4,0)</f>
        <v>西冶街社区</v>
      </c>
      <c r="D179" s="18" t="str">
        <f>VLOOKUP(A:A,'[1]2026年1月在岗人员及社保补贴原表'!A:T,5,0)</f>
        <v>李玉林</v>
      </c>
      <c r="E179" s="18" t="str">
        <f>VLOOKUP(A:A,'[1]2026年1月在岗人员及社保补贴原表'!A:T,8,0)</f>
        <v>37030419******0016</v>
      </c>
      <c r="F179" s="48" t="str">
        <f>VLOOKUP(A:A,'[1]2026年1月在岗人员及社保补贴原表'!A:T,9,0)</f>
        <v>新城镇岗位</v>
      </c>
      <c r="G179" s="18">
        <f>VLOOKUP(A:A,'[1]2026年1月在岗人员及社保补贴原表'!A:T,15,0)</f>
        <v>463.91</v>
      </c>
      <c r="H179" s="18">
        <f>VLOOKUP(A:A,'[1]2026年1月在岗人员及社保补贴原表'!A:T,20,0)</f>
        <v>1126.9</v>
      </c>
    </row>
    <row r="180" s="30" customFormat="1" ht="14.25" customHeight="1" spans="1:8">
      <c r="A180" s="18">
        <f t="shared" si="2"/>
        <v>176</v>
      </c>
      <c r="B180" s="18" t="str">
        <f>VLOOKUP(A:A,'[1]2026年1月在岗人员及社保补贴原表'!A:T,3,0)</f>
        <v>城西街道</v>
      </c>
      <c r="C180" s="18" t="str">
        <f>VLOOKUP(A:A,'[1]2026年1月在岗人员及社保补贴原表'!A:T,4,0)</f>
        <v>西冶街社区</v>
      </c>
      <c r="D180" s="18" t="str">
        <f>VLOOKUP(A:A,'[1]2026年1月在岗人员及社保补贴原表'!A:T,5,0)</f>
        <v>孙颍</v>
      </c>
      <c r="E180" s="18" t="str">
        <f>VLOOKUP(A:A,'[1]2026年1月在岗人员及社保补贴原表'!A:T,8,0)</f>
        <v>37030419******0028</v>
      </c>
      <c r="F180" s="48" t="str">
        <f>VLOOKUP(A:A,'[1]2026年1月在岗人员及社保补贴原表'!A:T,9,0)</f>
        <v>新城镇岗位</v>
      </c>
      <c r="G180" s="18">
        <f>VLOOKUP(A:A,'[1]2026年1月在岗人员及社保补贴原表'!A:T,15,0)</f>
        <v>463.91</v>
      </c>
      <c r="H180" s="18">
        <f>VLOOKUP(A:A,'[1]2026年1月在岗人员及社保补贴原表'!A:T,20,0)</f>
        <v>1126.9</v>
      </c>
    </row>
    <row r="181" s="30" customFormat="1" ht="14.25" customHeight="1" spans="1:8">
      <c r="A181" s="18">
        <f t="shared" si="2"/>
        <v>177</v>
      </c>
      <c r="B181" s="18" t="str">
        <f>VLOOKUP(A:A,'[1]2026年1月在岗人员及社保补贴原表'!A:T,3,0)</f>
        <v>城西街道</v>
      </c>
      <c r="C181" s="18" t="str">
        <f>VLOOKUP(A:A,'[1]2026年1月在岗人员及社保补贴原表'!A:T,4,0)</f>
        <v>新坦社区</v>
      </c>
      <c r="D181" s="18" t="str">
        <f>VLOOKUP(A:A,'[1]2026年1月在岗人员及社保补贴原表'!A:T,5,0)</f>
        <v>胡国伟</v>
      </c>
      <c r="E181" s="18" t="str">
        <f>VLOOKUP(A:A,'[1]2026年1月在岗人员及社保补贴原表'!A:T,8,0)</f>
        <v>37030419******1014</v>
      </c>
      <c r="F181" s="48" t="str">
        <f>VLOOKUP(A:A,'[1]2026年1月在岗人员及社保补贴原表'!A:T,9,0)</f>
        <v>新城镇岗位</v>
      </c>
      <c r="G181" s="18">
        <f>VLOOKUP(A:A,'[1]2026年1月在岗人员及社保补贴原表'!A:T,15,0)</f>
        <v>463.91</v>
      </c>
      <c r="H181" s="18">
        <f>VLOOKUP(A:A,'[1]2026年1月在岗人员及社保补贴原表'!A:T,20,0)</f>
        <v>1126.9</v>
      </c>
    </row>
    <row r="182" s="30" customFormat="1" ht="14.25" customHeight="1" spans="1:8">
      <c r="A182" s="18">
        <f t="shared" si="2"/>
        <v>178</v>
      </c>
      <c r="B182" s="18" t="str">
        <f>VLOOKUP(A:A,'[1]2026年1月在岗人员及社保补贴原表'!A:T,3,0)</f>
        <v>城西街道</v>
      </c>
      <c r="C182" s="18" t="str">
        <f>VLOOKUP(A:A,'[1]2026年1月在岗人员及社保补贴原表'!A:T,4,0)</f>
        <v>新坦社区</v>
      </c>
      <c r="D182" s="18" t="str">
        <f>VLOOKUP(A:A,'[1]2026年1月在岗人员及社保补贴原表'!A:T,5,0)</f>
        <v>郝守卫</v>
      </c>
      <c r="E182" s="18" t="str">
        <f>VLOOKUP(A:A,'[1]2026年1月在岗人员及社保补贴原表'!A:T,8,0)</f>
        <v>37030419******1019</v>
      </c>
      <c r="F182" s="48" t="str">
        <f>VLOOKUP(A:A,'[1]2026年1月在岗人员及社保补贴原表'!A:T,9,0)</f>
        <v>新城镇岗位</v>
      </c>
      <c r="G182" s="18">
        <f>VLOOKUP(A:A,'[1]2026年1月在岗人员及社保补贴原表'!A:T,15,0)</f>
        <v>463.91</v>
      </c>
      <c r="H182" s="18">
        <f>VLOOKUP(A:A,'[1]2026年1月在岗人员及社保补贴原表'!A:T,20,0)</f>
        <v>1126.9</v>
      </c>
    </row>
    <row r="183" s="30" customFormat="1" ht="14.25" customHeight="1" spans="1:8">
      <c r="A183" s="18">
        <f t="shared" si="2"/>
        <v>179</v>
      </c>
      <c r="B183" s="18" t="str">
        <f>VLOOKUP(A:A,'[1]2026年1月在岗人员及社保补贴原表'!A:T,3,0)</f>
        <v>城西街道</v>
      </c>
      <c r="C183" s="18" t="str">
        <f>VLOOKUP(A:A,'[1]2026年1月在岗人员及社保补贴原表'!A:T,4,0)</f>
        <v>新坦社区</v>
      </c>
      <c r="D183" s="18" t="str">
        <f>VLOOKUP(A:A,'[1]2026年1月在岗人员及社保补贴原表'!A:T,5,0)</f>
        <v>朱配忠</v>
      </c>
      <c r="E183" s="18" t="str">
        <f>VLOOKUP(A:A,'[1]2026年1月在岗人员及社保补贴原表'!A:T,8,0)</f>
        <v>37030419******0613</v>
      </c>
      <c r="F183" s="48" t="str">
        <f>VLOOKUP(A:A,'[1]2026年1月在岗人员及社保补贴原表'!A:T,9,0)</f>
        <v>新城镇岗位</v>
      </c>
      <c r="G183" s="18">
        <f>VLOOKUP(A:A,'[1]2026年1月在岗人员及社保补贴原表'!A:T,15,0)</f>
        <v>463.91</v>
      </c>
      <c r="H183" s="18">
        <f>VLOOKUP(A:A,'[1]2026年1月在岗人员及社保补贴原表'!A:T,20,0)</f>
        <v>1126.9</v>
      </c>
    </row>
    <row r="184" s="30" customFormat="1" ht="14.25" customHeight="1" spans="1:8">
      <c r="A184" s="18">
        <f t="shared" si="2"/>
        <v>180</v>
      </c>
      <c r="B184" s="18" t="str">
        <f>VLOOKUP(A:A,'[1]2026年1月在岗人员及社保补贴原表'!A:T,3,0)</f>
        <v>城西街道</v>
      </c>
      <c r="C184" s="18" t="str">
        <f>VLOOKUP(A:A,'[1]2026年1月在岗人员及社保补贴原表'!A:T,4,0)</f>
        <v>新坦社区</v>
      </c>
      <c r="D184" s="18" t="str">
        <f>VLOOKUP(A:A,'[1]2026年1月在岗人员及社保补贴原表'!A:T,5,0)</f>
        <v>杨光卫</v>
      </c>
      <c r="E184" s="18" t="str">
        <f>VLOOKUP(A:A,'[1]2026年1月在岗人员及社保补贴原表'!A:T,8,0)</f>
        <v>37030419******1033</v>
      </c>
      <c r="F184" s="48" t="str">
        <f>VLOOKUP(A:A,'[1]2026年1月在岗人员及社保补贴原表'!A:T,9,0)</f>
        <v>新城镇岗位</v>
      </c>
      <c r="G184" s="18">
        <f>VLOOKUP(A:A,'[1]2026年1月在岗人员及社保补贴原表'!A:T,15,0)</f>
        <v>463.91</v>
      </c>
      <c r="H184" s="18">
        <f>VLOOKUP(A:A,'[1]2026年1月在岗人员及社保补贴原表'!A:T,20,0)</f>
        <v>1126.9</v>
      </c>
    </row>
    <row r="185" s="30" customFormat="1" ht="14.25" customHeight="1" spans="1:8">
      <c r="A185" s="18">
        <f t="shared" si="2"/>
        <v>181</v>
      </c>
      <c r="B185" s="18" t="str">
        <f>VLOOKUP(A:A,'[1]2026年1月在岗人员及社保补贴原表'!A:T,3,0)</f>
        <v>城西街道</v>
      </c>
      <c r="C185" s="18" t="str">
        <f>VLOOKUP(A:A,'[1]2026年1月在岗人员及社保补贴原表'!A:T,4,0)</f>
        <v>新坦社区</v>
      </c>
      <c r="D185" s="18" t="str">
        <f>VLOOKUP(A:A,'[1]2026年1月在岗人员及社保补贴原表'!A:T,5,0)</f>
        <v>丁勇</v>
      </c>
      <c r="E185" s="18" t="str">
        <f>VLOOKUP(A:A,'[1]2026年1月在岗人员及社保补贴原表'!A:T,8,0)</f>
        <v>37030419******4218</v>
      </c>
      <c r="F185" s="48" t="str">
        <f>VLOOKUP(A:A,'[1]2026年1月在岗人员及社保补贴原表'!A:T,9,0)</f>
        <v>新城镇岗位</v>
      </c>
      <c r="G185" s="18">
        <f>VLOOKUP(A:A,'[1]2026年1月在岗人员及社保补贴原表'!A:T,15,0)</f>
        <v>463.91</v>
      </c>
      <c r="H185" s="18">
        <f>VLOOKUP(A:A,'[1]2026年1月在岗人员及社保补贴原表'!A:T,20,0)</f>
        <v>1126.9</v>
      </c>
    </row>
    <row r="186" s="30" customFormat="1" ht="14.25" customHeight="1" spans="1:8">
      <c r="A186" s="18">
        <f t="shared" si="2"/>
        <v>182</v>
      </c>
      <c r="B186" s="18" t="str">
        <f>VLOOKUP(A:A,'[1]2026年1月在岗人员及社保补贴原表'!A:T,3,0)</f>
        <v>城西街道</v>
      </c>
      <c r="C186" s="18" t="str">
        <f>VLOOKUP(A:A,'[1]2026年1月在岗人员及社保补贴原表'!A:T,4,0)</f>
        <v>新坦社区</v>
      </c>
      <c r="D186" s="18" t="str">
        <f>VLOOKUP(A:A,'[1]2026年1月在岗人员及社保补贴原表'!A:T,5,0)</f>
        <v>王长涛</v>
      </c>
      <c r="E186" s="18" t="str">
        <f>VLOOKUP(A:A,'[1]2026年1月在岗人员及社保补贴原表'!A:T,8,0)</f>
        <v>37030419******5114</v>
      </c>
      <c r="F186" s="48" t="str">
        <f>VLOOKUP(A:A,'[1]2026年1月在岗人员及社保补贴原表'!A:T,9,0)</f>
        <v>新城镇岗位</v>
      </c>
      <c r="G186" s="18">
        <f>VLOOKUP(A:A,'[1]2026年1月在岗人员及社保补贴原表'!A:T,15,0)</f>
        <v>463.91</v>
      </c>
      <c r="H186" s="18">
        <f>VLOOKUP(A:A,'[1]2026年1月在岗人员及社保补贴原表'!A:T,20,0)</f>
        <v>1126.9</v>
      </c>
    </row>
    <row r="187" s="30" customFormat="1" ht="14.25" customHeight="1" spans="1:8">
      <c r="A187" s="18">
        <f t="shared" si="2"/>
        <v>183</v>
      </c>
      <c r="B187" s="18" t="str">
        <f>VLOOKUP(A:A,'[1]2026年1月在岗人员及社保补贴原表'!A:T,3,0)</f>
        <v>城西街道</v>
      </c>
      <c r="C187" s="18" t="str">
        <f>VLOOKUP(A:A,'[1]2026年1月在岗人员及社保补贴原表'!A:T,4,0)</f>
        <v>西冶街社区</v>
      </c>
      <c r="D187" s="18" t="str">
        <f>VLOOKUP(A:A,'[1]2026年1月在岗人员及社保补贴原表'!A:T,5,0)</f>
        <v>房宽明</v>
      </c>
      <c r="E187" s="18" t="str">
        <f>VLOOKUP(A:A,'[1]2026年1月在岗人员及社保补贴原表'!A:T,8,0)</f>
        <v>37030419******4211</v>
      </c>
      <c r="F187" s="48" t="str">
        <f>VLOOKUP(A:A,'[1]2026年1月在岗人员及社保补贴原表'!A:T,9,0)</f>
        <v>新城镇岗位</v>
      </c>
      <c r="G187" s="18">
        <f>VLOOKUP(A:A,'[1]2026年1月在岗人员及社保补贴原表'!A:T,15,0)</f>
        <v>463.91</v>
      </c>
      <c r="H187" s="18">
        <f>VLOOKUP(A:A,'[1]2026年1月在岗人员及社保补贴原表'!A:T,20,0)</f>
        <v>1126.9</v>
      </c>
    </row>
    <row r="188" s="30" customFormat="1" ht="14.25" customHeight="1" spans="1:8">
      <c r="A188" s="18">
        <f t="shared" si="2"/>
        <v>184</v>
      </c>
      <c r="B188" s="18" t="str">
        <f>VLOOKUP(A:A,'[1]2026年1月在岗人员及社保补贴原表'!A:T,3,0)</f>
        <v>域城镇</v>
      </c>
      <c r="C188" s="18" t="str">
        <f>VLOOKUP(A:A,'[1]2026年1月在岗人员及社保补贴原表'!A:T,4,0)</f>
        <v>柳域社区</v>
      </c>
      <c r="D188" s="18" t="str">
        <f>VLOOKUP(A:A,'[1]2026年1月在岗人员及社保补贴原表'!A:T,5,0)</f>
        <v>张丽</v>
      </c>
      <c r="E188" s="18" t="str">
        <f>VLOOKUP(A:A,'[1]2026年1月在岗人员及社保补贴原表'!A:T,8,0)</f>
        <v>37030419******6023</v>
      </c>
      <c r="F188" s="48" t="str">
        <f>VLOOKUP(A:A,'[1]2026年1月在岗人员及社保补贴原表'!A:T,9,0)</f>
        <v>新城镇岗位</v>
      </c>
      <c r="G188" s="18">
        <f>VLOOKUP(A:A,'[1]2026年1月在岗人员及社保补贴原表'!A:T,15,0)</f>
        <v>463.91</v>
      </c>
      <c r="H188" s="18">
        <f>VLOOKUP(A:A,'[1]2026年1月在岗人员及社保补贴原表'!A:T,20,0)</f>
        <v>1126.9</v>
      </c>
    </row>
    <row r="189" s="30" customFormat="1" ht="14.25" customHeight="1" spans="1:8">
      <c r="A189" s="18">
        <f t="shared" si="2"/>
        <v>185</v>
      </c>
      <c r="B189" s="18" t="str">
        <f>VLOOKUP(A:A,'[1]2026年1月在岗人员及社保补贴原表'!A:T,3,0)</f>
        <v>域城镇</v>
      </c>
      <c r="C189" s="18" t="str">
        <f>VLOOKUP(A:A,'[1]2026年1月在岗人员及社保补贴原表'!A:T,4,0)</f>
        <v>柳域社区</v>
      </c>
      <c r="D189" s="18" t="str">
        <f>VLOOKUP(A:A,'[1]2026年1月在岗人员及社保补贴原表'!A:T,5,0)</f>
        <v>孙玉鑫</v>
      </c>
      <c r="E189" s="18" t="str">
        <f>VLOOKUP(A:A,'[1]2026年1月在岗人员及社保补贴原表'!A:T,8,0)</f>
        <v>37030419******6239</v>
      </c>
      <c r="F189" s="48" t="str">
        <f>VLOOKUP(A:A,'[1]2026年1月在岗人员及社保补贴原表'!A:T,9,0)</f>
        <v>新城镇岗位</v>
      </c>
      <c r="G189" s="18">
        <f>VLOOKUP(A:A,'[1]2026年1月在岗人员及社保补贴原表'!A:T,15,0)</f>
        <v>463.91</v>
      </c>
      <c r="H189" s="18">
        <f>VLOOKUP(A:A,'[1]2026年1月在岗人员及社保补贴原表'!A:T,20,0)</f>
        <v>1126.9</v>
      </c>
    </row>
    <row r="190" s="30" customFormat="1" ht="14.25" customHeight="1" spans="1:8">
      <c r="A190" s="18">
        <f t="shared" si="2"/>
        <v>186</v>
      </c>
      <c r="B190" s="18" t="str">
        <f>VLOOKUP(A:A,'[1]2026年1月在岗人员及社保补贴原表'!A:T,3,0)</f>
        <v>域城镇</v>
      </c>
      <c r="C190" s="18" t="str">
        <f>VLOOKUP(A:A,'[1]2026年1月在岗人员及社保补贴原表'!A:T,4,0)</f>
        <v>柳域社区</v>
      </c>
      <c r="D190" s="18" t="str">
        <f>VLOOKUP(A:A,'[1]2026年1月在岗人员及社保补贴原表'!A:T,5,0)</f>
        <v>穆若营</v>
      </c>
      <c r="E190" s="18" t="str">
        <f>VLOOKUP(A:A,'[1]2026年1月在岗人员及社保补贴原表'!A:T,8,0)</f>
        <v>37030419******6519</v>
      </c>
      <c r="F190" s="48" t="str">
        <f>VLOOKUP(A:A,'[1]2026年1月在岗人员及社保补贴原表'!A:T,9,0)</f>
        <v>新城镇岗位</v>
      </c>
      <c r="G190" s="18">
        <f>VLOOKUP(A:A,'[1]2026年1月在岗人员及社保补贴原表'!A:T,15,0)</f>
        <v>463.91</v>
      </c>
      <c r="H190" s="18">
        <f>VLOOKUP(A:A,'[1]2026年1月在岗人员及社保补贴原表'!A:T,20,0)</f>
        <v>1126.9</v>
      </c>
    </row>
    <row r="191" s="30" customFormat="1" ht="14.25" customHeight="1" spans="1:8">
      <c r="A191" s="18">
        <f t="shared" si="2"/>
        <v>187</v>
      </c>
      <c r="B191" s="18" t="str">
        <f>VLOOKUP(A:A,'[1]2026年1月在岗人员及社保补贴原表'!A:T,3,0)</f>
        <v>域城镇</v>
      </c>
      <c r="C191" s="18" t="str">
        <f>VLOOKUP(A:A,'[1]2026年1月在岗人员及社保补贴原表'!A:T,4,0)</f>
        <v>杨家村</v>
      </c>
      <c r="D191" s="18" t="str">
        <f>VLOOKUP(A:A,'[1]2026年1月在岗人员及社保补贴原表'!A:T,5,0)</f>
        <v>王长锋</v>
      </c>
      <c r="E191" s="18" t="str">
        <f>VLOOKUP(A:A,'[1]2026年1月在岗人员及社保补贴原表'!A:T,8,0)</f>
        <v>37030419******6538</v>
      </c>
      <c r="F191" s="48" t="str">
        <f>VLOOKUP(A:A,'[1]2026年1月在岗人员及社保补贴原表'!A:T,9,0)</f>
        <v>新城镇岗位</v>
      </c>
      <c r="G191" s="18">
        <f>VLOOKUP(A:A,'[1]2026年1月在岗人员及社保补贴原表'!A:T,15,0)</f>
        <v>463.91</v>
      </c>
      <c r="H191" s="18">
        <f>VLOOKUP(A:A,'[1]2026年1月在岗人员及社保补贴原表'!A:T,20,0)</f>
        <v>1126.9</v>
      </c>
    </row>
    <row r="192" s="30" customFormat="1" ht="14.25" customHeight="1" spans="1:8">
      <c r="A192" s="18">
        <f t="shared" si="2"/>
        <v>188</v>
      </c>
      <c r="B192" s="18" t="str">
        <f>VLOOKUP(A:A,'[1]2026年1月在岗人员及社保补贴原表'!A:T,3,0)</f>
        <v>域城镇</v>
      </c>
      <c r="C192" s="18" t="str">
        <f>VLOOKUP(A:A,'[1]2026年1月在岗人员及社保补贴原表'!A:T,4,0)</f>
        <v>大庄村</v>
      </c>
      <c r="D192" s="18" t="str">
        <f>VLOOKUP(A:A,'[1]2026年1月在岗人员及社保补贴原表'!A:T,5,0)</f>
        <v>赵霞</v>
      </c>
      <c r="E192" s="18" t="str">
        <f>VLOOKUP(A:A,'[1]2026年1月在岗人员及社保补贴原表'!A:T,8,0)</f>
        <v>37030419******312X</v>
      </c>
      <c r="F192" s="48" t="str">
        <f>VLOOKUP(A:A,'[1]2026年1月在岗人员及社保补贴原表'!A:T,9,0)</f>
        <v>新城镇岗位</v>
      </c>
      <c r="G192" s="18">
        <f>VLOOKUP(A:A,'[1]2026年1月在岗人员及社保补贴原表'!A:T,15,0)</f>
        <v>463.91</v>
      </c>
      <c r="H192" s="18">
        <f>VLOOKUP(A:A,'[1]2026年1月在岗人员及社保补贴原表'!A:T,20,0)</f>
        <v>1126.9</v>
      </c>
    </row>
    <row r="193" s="30" customFormat="1" ht="14.25" customHeight="1" spans="1:8">
      <c r="A193" s="18">
        <f t="shared" si="2"/>
        <v>189</v>
      </c>
      <c r="B193" s="18" t="str">
        <f>VLOOKUP(A:A,'[1]2026年1月在岗人员及社保补贴原表'!A:T,3,0)</f>
        <v>域城镇</v>
      </c>
      <c r="C193" s="18" t="str">
        <f>VLOOKUP(A:A,'[1]2026年1月在岗人员及社保补贴原表'!A:T,4,0)</f>
        <v>大庄村</v>
      </c>
      <c r="D193" s="18" t="str">
        <f>VLOOKUP(A:A,'[1]2026年1月在岗人员及社保补贴原表'!A:T,5,0)</f>
        <v>孙艳宁</v>
      </c>
      <c r="E193" s="18" t="str">
        <f>VLOOKUP(A:A,'[1]2026年1月在岗人员及社保补贴原表'!A:T,8,0)</f>
        <v>37030419******6226</v>
      </c>
      <c r="F193" s="48" t="str">
        <f>VLOOKUP(A:A,'[1]2026年1月在岗人员及社保补贴原表'!A:T,9,0)</f>
        <v>新城镇岗位</v>
      </c>
      <c r="G193" s="18">
        <f>VLOOKUP(A:A,'[1]2026年1月在岗人员及社保补贴原表'!A:T,15,0)</f>
        <v>463.91</v>
      </c>
      <c r="H193" s="18">
        <f>VLOOKUP(A:A,'[1]2026年1月在岗人员及社保补贴原表'!A:T,20,0)</f>
        <v>1126.9</v>
      </c>
    </row>
    <row r="194" s="30" customFormat="1" ht="14.25" customHeight="1" spans="1:8">
      <c r="A194" s="18">
        <f t="shared" si="2"/>
        <v>190</v>
      </c>
      <c r="B194" s="18" t="str">
        <f>VLOOKUP(A:A,'[1]2026年1月在岗人员及社保补贴原表'!A:T,3,0)</f>
        <v>域城镇</v>
      </c>
      <c r="C194" s="18" t="str">
        <f>VLOOKUP(A:A,'[1]2026年1月在岗人员及社保补贴原表'!A:T,4,0)</f>
        <v>大桥村</v>
      </c>
      <c r="D194" s="18" t="str">
        <f>VLOOKUP(A:A,'[1]2026年1月在岗人员及社保补贴原表'!A:T,5,0)</f>
        <v>李建军</v>
      </c>
      <c r="E194" s="18" t="str">
        <f>VLOOKUP(A:A,'[1]2026年1月在岗人员及社保补贴原表'!A:T,8,0)</f>
        <v>37030419******3511</v>
      </c>
      <c r="F194" s="48" t="str">
        <f>VLOOKUP(A:A,'[1]2026年1月在岗人员及社保补贴原表'!A:T,9,0)</f>
        <v>新城镇岗位</v>
      </c>
      <c r="G194" s="18">
        <f>VLOOKUP(A:A,'[1]2026年1月在岗人员及社保补贴原表'!A:T,15,0)</f>
        <v>463.91</v>
      </c>
      <c r="H194" s="18">
        <f>VLOOKUP(A:A,'[1]2026年1月在岗人员及社保补贴原表'!A:T,20,0)</f>
        <v>1126.9</v>
      </c>
    </row>
    <row r="195" s="30" customFormat="1" ht="14.25" customHeight="1" spans="1:8">
      <c r="A195" s="18">
        <f t="shared" si="2"/>
        <v>191</v>
      </c>
      <c r="B195" s="18" t="str">
        <f>VLOOKUP(A:A,'[1]2026年1月在岗人员及社保补贴原表'!A:T,3,0)</f>
        <v>域城镇</v>
      </c>
      <c r="C195" s="18" t="str">
        <f>VLOOKUP(A:A,'[1]2026年1月在岗人员及社保补贴原表'!A:T,4,0)</f>
        <v>大桥村</v>
      </c>
      <c r="D195" s="18" t="str">
        <f>VLOOKUP(A:A,'[1]2026年1月在岗人员及社保补贴原表'!A:T,5,0)</f>
        <v>李建国</v>
      </c>
      <c r="E195" s="18" t="str">
        <f>VLOOKUP(A:A,'[1]2026年1月在岗人员及社保补贴原表'!A:T,8,0)</f>
        <v>37030419******3517</v>
      </c>
      <c r="F195" s="48" t="str">
        <f>VLOOKUP(A:A,'[1]2026年1月在岗人员及社保补贴原表'!A:T,9,0)</f>
        <v>新城镇岗位</v>
      </c>
      <c r="G195" s="18">
        <f>VLOOKUP(A:A,'[1]2026年1月在岗人员及社保补贴原表'!A:T,15,0)</f>
        <v>463.91</v>
      </c>
      <c r="H195" s="18">
        <f>VLOOKUP(A:A,'[1]2026年1月在岗人员及社保补贴原表'!A:T,20,0)</f>
        <v>1126.9</v>
      </c>
    </row>
    <row r="196" s="30" customFormat="1" ht="14.25" customHeight="1" spans="1:8">
      <c r="A196" s="18">
        <f t="shared" si="2"/>
        <v>192</v>
      </c>
      <c r="B196" s="18" t="str">
        <f>VLOOKUP(A:A,'[1]2026年1月在岗人员及社保补贴原表'!A:T,3,0)</f>
        <v>域城镇</v>
      </c>
      <c r="C196" s="18" t="str">
        <f>VLOOKUP(A:A,'[1]2026年1月在岗人员及社保补贴原表'!A:T,4,0)</f>
        <v>大桥村</v>
      </c>
      <c r="D196" s="18" t="str">
        <f>VLOOKUP(A:A,'[1]2026年1月在岗人员及社保补贴原表'!A:T,5,0)</f>
        <v>李长永</v>
      </c>
      <c r="E196" s="18" t="str">
        <f>VLOOKUP(A:A,'[1]2026年1月在岗人员及社保补贴原表'!A:T,8,0)</f>
        <v>37030419******351X</v>
      </c>
      <c r="F196" s="48" t="str">
        <f>VLOOKUP(A:A,'[1]2026年1月在岗人员及社保补贴原表'!A:T,9,0)</f>
        <v>新城镇岗位</v>
      </c>
      <c r="G196" s="18">
        <f>VLOOKUP(A:A,'[1]2026年1月在岗人员及社保补贴原表'!A:T,15,0)</f>
        <v>463.91</v>
      </c>
      <c r="H196" s="18">
        <f>VLOOKUP(A:A,'[1]2026年1月在岗人员及社保补贴原表'!A:T,20,0)</f>
        <v>1126.9</v>
      </c>
    </row>
    <row r="197" s="30" customFormat="1" ht="14.25" customHeight="1" spans="1:8">
      <c r="A197" s="18">
        <f t="shared" ref="A197:A260" si="3">ROW()-4</f>
        <v>193</v>
      </c>
      <c r="B197" s="18" t="str">
        <f>VLOOKUP(A:A,'[1]2026年1月在岗人员及社保补贴原表'!A:T,3,0)</f>
        <v>域城镇</v>
      </c>
      <c r="C197" s="18" t="str">
        <f>VLOOKUP(A:A,'[1]2026年1月在岗人员及社保补贴原表'!A:T,4,0)</f>
        <v>东域城村</v>
      </c>
      <c r="D197" s="18" t="str">
        <f>VLOOKUP(A:A,'[1]2026年1月在岗人员及社保补贴原表'!A:T,5,0)</f>
        <v>胡晓文</v>
      </c>
      <c r="E197" s="18" t="str">
        <f>VLOOKUP(A:A,'[1]2026年1月在岗人员及社保补贴原表'!A:T,8,0)</f>
        <v>37030419******3129</v>
      </c>
      <c r="F197" s="48" t="str">
        <f>VLOOKUP(A:A,'[1]2026年1月在岗人员及社保补贴原表'!A:T,9,0)</f>
        <v>新城镇岗位</v>
      </c>
      <c r="G197" s="18">
        <f>VLOOKUP(A:A,'[1]2026年1月在岗人员及社保补贴原表'!A:T,15,0)</f>
        <v>463.91</v>
      </c>
      <c r="H197" s="18">
        <f>VLOOKUP(A:A,'[1]2026年1月在岗人员及社保补贴原表'!A:T,20,0)</f>
        <v>1126.9</v>
      </c>
    </row>
    <row r="198" s="30" customFormat="1" ht="14.25" customHeight="1" spans="1:8">
      <c r="A198" s="18">
        <f t="shared" si="3"/>
        <v>194</v>
      </c>
      <c r="B198" s="18" t="str">
        <f>VLOOKUP(A:A,'[1]2026年1月在岗人员及社保补贴原表'!A:T,3,0)</f>
        <v>域城镇</v>
      </c>
      <c r="C198" s="18" t="str">
        <f>VLOOKUP(A:A,'[1]2026年1月在岗人员及社保补贴原表'!A:T,4,0)</f>
        <v>平堵沟村</v>
      </c>
      <c r="D198" s="18" t="str">
        <f>VLOOKUP(A:A,'[1]2026年1月在岗人员及社保补贴原表'!A:T,5,0)</f>
        <v>崔丽</v>
      </c>
      <c r="E198" s="18" t="str">
        <f>VLOOKUP(A:A,'[1]2026年1月在岗人员及社保补贴原表'!A:T,8,0)</f>
        <v>37030419******6527</v>
      </c>
      <c r="F198" s="48" t="str">
        <f>VLOOKUP(A:A,'[1]2026年1月在岗人员及社保补贴原表'!A:T,9,0)</f>
        <v>新城镇岗位</v>
      </c>
      <c r="G198" s="18">
        <f>VLOOKUP(A:A,'[1]2026年1月在岗人员及社保补贴原表'!A:T,15,0)</f>
        <v>463.91</v>
      </c>
      <c r="H198" s="18">
        <f>VLOOKUP(A:A,'[1]2026年1月在岗人员及社保补贴原表'!A:T,20,0)</f>
        <v>1126.9</v>
      </c>
    </row>
    <row r="199" s="30" customFormat="1" ht="14.25" customHeight="1" spans="1:8">
      <c r="A199" s="18">
        <f t="shared" si="3"/>
        <v>195</v>
      </c>
      <c r="B199" s="18" t="str">
        <f>VLOOKUP(A:A,'[1]2026年1月在岗人员及社保补贴原表'!A:T,3,0)</f>
        <v>域城镇</v>
      </c>
      <c r="C199" s="18" t="str">
        <f>VLOOKUP(A:A,'[1]2026年1月在岗人员及社保补贴原表'!A:T,4,0)</f>
        <v>平堵沟村</v>
      </c>
      <c r="D199" s="18" t="str">
        <f>VLOOKUP(A:A,'[1]2026年1月在岗人员及社保补贴原表'!A:T,5,0)</f>
        <v>赵玉培</v>
      </c>
      <c r="E199" s="18" t="str">
        <f>VLOOKUP(A:A,'[1]2026年1月在岗人员及社保补贴原表'!A:T,8,0)</f>
        <v>37030419******3126</v>
      </c>
      <c r="F199" s="48" t="str">
        <f>VLOOKUP(A:A,'[1]2026年1月在岗人员及社保补贴原表'!A:T,9,0)</f>
        <v>新城镇岗位</v>
      </c>
      <c r="G199" s="18">
        <f>VLOOKUP(A:A,'[1]2026年1月在岗人员及社保补贴原表'!A:T,15,0)</f>
        <v>463.91</v>
      </c>
      <c r="H199" s="18">
        <f>VLOOKUP(A:A,'[1]2026年1月在岗人员及社保补贴原表'!A:T,20,0)</f>
        <v>1126.9</v>
      </c>
    </row>
    <row r="200" s="30" customFormat="1" ht="14.25" customHeight="1" spans="1:8">
      <c r="A200" s="18">
        <f t="shared" si="3"/>
        <v>196</v>
      </c>
      <c r="B200" s="18" t="str">
        <f>VLOOKUP(A:A,'[1]2026年1月在岗人员及社保补贴原表'!A:T,3,0)</f>
        <v>域城镇</v>
      </c>
      <c r="C200" s="18" t="str">
        <f>VLOOKUP(A:A,'[1]2026年1月在岗人员及社保补贴原表'!A:T,4,0)</f>
        <v>岜山村</v>
      </c>
      <c r="D200" s="18" t="str">
        <f>VLOOKUP(A:A,'[1]2026年1月在岗人员及社保补贴原表'!A:T,5,0)</f>
        <v>李莉</v>
      </c>
      <c r="E200" s="18" t="str">
        <f>VLOOKUP(A:A,'[1]2026年1月在岗人员及社保补贴原表'!A:T,8,0)</f>
        <v>37030519******1522</v>
      </c>
      <c r="F200" s="48" t="str">
        <f>VLOOKUP(A:A,'[1]2026年1月在岗人员及社保补贴原表'!A:T,9,0)</f>
        <v>新城镇岗位</v>
      </c>
      <c r="G200" s="18">
        <f>VLOOKUP(A:A,'[1]2026年1月在岗人员及社保补贴原表'!A:T,15,0)</f>
        <v>463.91</v>
      </c>
      <c r="H200" s="18">
        <f>VLOOKUP(A:A,'[1]2026年1月在岗人员及社保补贴原表'!A:T,20,0)</f>
        <v>1126.9</v>
      </c>
    </row>
    <row r="201" s="30" customFormat="1" ht="14.25" customHeight="1" spans="1:8">
      <c r="A201" s="18">
        <f t="shared" si="3"/>
        <v>197</v>
      </c>
      <c r="B201" s="18" t="str">
        <f>VLOOKUP(A:A,'[1]2026年1月在岗人员及社保补贴原表'!A:T,3,0)</f>
        <v>域城镇</v>
      </c>
      <c r="C201" s="18" t="str">
        <f>VLOOKUP(A:A,'[1]2026年1月在岗人员及社保补贴原表'!A:T,4,0)</f>
        <v>岜山村</v>
      </c>
      <c r="D201" s="18" t="str">
        <f>VLOOKUP(A:A,'[1]2026年1月在岗人员及社保补贴原表'!A:T,5,0)</f>
        <v>吕在志</v>
      </c>
      <c r="E201" s="18" t="str">
        <f>VLOOKUP(A:A,'[1]2026年1月在岗人员及社保补贴原表'!A:T,8,0)</f>
        <v>37030419******6539</v>
      </c>
      <c r="F201" s="48" t="str">
        <f>VLOOKUP(A:A,'[1]2026年1月在岗人员及社保补贴原表'!A:T,9,0)</f>
        <v>新城镇岗位</v>
      </c>
      <c r="G201" s="18">
        <f>VLOOKUP(A:A,'[1]2026年1月在岗人员及社保补贴原表'!A:T,15,0)</f>
        <v>463.91</v>
      </c>
      <c r="H201" s="18">
        <f>VLOOKUP(A:A,'[1]2026年1月在岗人员及社保补贴原表'!A:T,20,0)</f>
        <v>1126.9</v>
      </c>
    </row>
    <row r="202" s="30" customFormat="1" ht="14.25" customHeight="1" spans="1:8">
      <c r="A202" s="18">
        <f t="shared" si="3"/>
        <v>198</v>
      </c>
      <c r="B202" s="18" t="str">
        <f>VLOOKUP(A:A,'[1]2026年1月在岗人员及社保补贴原表'!A:T,3,0)</f>
        <v>域城镇</v>
      </c>
      <c r="C202" s="18" t="str">
        <f>VLOOKUP(A:A,'[1]2026年1月在岗人员及社保补贴原表'!A:T,4,0)</f>
        <v>岜山村</v>
      </c>
      <c r="D202" s="18" t="str">
        <f>VLOOKUP(A:A,'[1]2026年1月在岗人员及社保补贴原表'!A:T,5,0)</f>
        <v>孙兆亮</v>
      </c>
      <c r="E202" s="18" t="str">
        <f>VLOOKUP(A:A,'[1]2026年1月在岗人员及社保补贴原表'!A:T,8,0)</f>
        <v>37030419******651X</v>
      </c>
      <c r="F202" s="48" t="str">
        <f>VLOOKUP(A:A,'[1]2026年1月在岗人员及社保补贴原表'!A:T,9,0)</f>
        <v>新城镇岗位</v>
      </c>
      <c r="G202" s="18">
        <f>VLOOKUP(A:A,'[1]2026年1月在岗人员及社保补贴原表'!A:T,15,0)</f>
        <v>463.91</v>
      </c>
      <c r="H202" s="18">
        <f>VLOOKUP(A:A,'[1]2026年1月在岗人员及社保补贴原表'!A:T,20,0)</f>
        <v>1126.9</v>
      </c>
    </row>
    <row r="203" s="30" customFormat="1" ht="14.25" customHeight="1" spans="1:8">
      <c r="A203" s="18">
        <f t="shared" si="3"/>
        <v>199</v>
      </c>
      <c r="B203" s="18" t="str">
        <f>VLOOKUP(A:A,'[1]2026年1月在岗人员及社保补贴原表'!A:T,3,0)</f>
        <v>域城镇</v>
      </c>
      <c r="C203" s="18" t="str">
        <f>VLOOKUP(A:A,'[1]2026年1月在岗人员及社保补贴原表'!A:T,4,0)</f>
        <v>小乔村</v>
      </c>
      <c r="D203" s="18" t="str">
        <f>VLOOKUP(A:A,'[1]2026年1月在岗人员及社保补贴原表'!A:T,5,0)</f>
        <v>刘洪来</v>
      </c>
      <c r="E203" s="18" t="str">
        <f>VLOOKUP(A:A,'[1]2026年1月在岗人员及社保补贴原表'!A:T,8,0)</f>
        <v>37030419******3516</v>
      </c>
      <c r="F203" s="48" t="str">
        <f>VLOOKUP(A:A,'[1]2026年1月在岗人员及社保补贴原表'!A:T,9,0)</f>
        <v>新城镇岗位</v>
      </c>
      <c r="G203" s="18">
        <f>VLOOKUP(A:A,'[1]2026年1月在岗人员及社保补贴原表'!A:T,15,0)</f>
        <v>463.91</v>
      </c>
      <c r="H203" s="18">
        <f>VLOOKUP(A:A,'[1]2026年1月在岗人员及社保补贴原表'!A:T,20,0)</f>
        <v>1126.9</v>
      </c>
    </row>
    <row r="204" s="30" customFormat="1" ht="14.25" customHeight="1" spans="1:8">
      <c r="A204" s="18">
        <f t="shared" si="3"/>
        <v>200</v>
      </c>
      <c r="B204" s="18" t="str">
        <f>VLOOKUP(A:A,'[1]2026年1月在岗人员及社保补贴原表'!A:T,3,0)</f>
        <v>域城镇</v>
      </c>
      <c r="C204" s="18" t="str">
        <f>VLOOKUP(A:A,'[1]2026年1月在岗人员及社保补贴原表'!A:T,4,0)</f>
        <v>颜山国际社区</v>
      </c>
      <c r="D204" s="18" t="str">
        <f>VLOOKUP(A:A,'[1]2026年1月在岗人员及社保补贴原表'!A:T,5,0)</f>
        <v>王萍</v>
      </c>
      <c r="E204" s="18" t="str">
        <f>VLOOKUP(A:A,'[1]2026年1月在岗人员及社保补贴原表'!A:T,8,0)</f>
        <v>37030419******3523</v>
      </c>
      <c r="F204" s="48" t="str">
        <f>VLOOKUP(A:A,'[1]2026年1月在岗人员及社保补贴原表'!A:T,9,0)</f>
        <v>新城镇岗位</v>
      </c>
      <c r="G204" s="18">
        <f>VLOOKUP(A:A,'[1]2026年1月在岗人员及社保补贴原表'!A:T,15,0)</f>
        <v>463.91</v>
      </c>
      <c r="H204" s="18">
        <f>VLOOKUP(A:A,'[1]2026年1月在岗人员及社保补贴原表'!A:T,20,0)</f>
        <v>1126.9</v>
      </c>
    </row>
    <row r="205" s="30" customFormat="1" ht="14.25" customHeight="1" spans="1:8">
      <c r="A205" s="18">
        <f t="shared" si="3"/>
        <v>201</v>
      </c>
      <c r="B205" s="18" t="str">
        <f>VLOOKUP(A:A,'[1]2026年1月在岗人员及社保补贴原表'!A:T,3,0)</f>
        <v>域城镇</v>
      </c>
      <c r="C205" s="18" t="str">
        <f>VLOOKUP(A:A,'[1]2026年1月在岗人员及社保补贴原表'!A:T,4,0)</f>
        <v>北域城村</v>
      </c>
      <c r="D205" s="18" t="str">
        <f>VLOOKUP(A:A,'[1]2026年1月在岗人员及社保补贴原表'!A:T,5,0)</f>
        <v>刘海霞</v>
      </c>
      <c r="E205" s="18" t="str">
        <f>VLOOKUP(A:A,'[1]2026年1月在岗人员及社保补贴原表'!A:T,8,0)</f>
        <v>37030419******5326</v>
      </c>
      <c r="F205" s="48" t="str">
        <f>VLOOKUP(A:A,'[1]2026年1月在岗人员及社保补贴原表'!A:T,9,0)</f>
        <v>新城镇岗位</v>
      </c>
      <c r="G205" s="18">
        <f>VLOOKUP(A:A,'[1]2026年1月在岗人员及社保补贴原表'!A:T,15,0)</f>
        <v>463.91</v>
      </c>
      <c r="H205" s="18">
        <f>VLOOKUP(A:A,'[1]2026年1月在岗人员及社保补贴原表'!A:T,20,0)</f>
        <v>1126.9</v>
      </c>
    </row>
    <row r="206" s="30" customFormat="1" ht="14.25" customHeight="1" spans="1:8">
      <c r="A206" s="18">
        <f t="shared" si="3"/>
        <v>202</v>
      </c>
      <c r="B206" s="18" t="str">
        <f>VLOOKUP(A:A,'[1]2026年1月在岗人员及社保补贴原表'!A:T,3,0)</f>
        <v>域城镇</v>
      </c>
      <c r="C206" s="18" t="str">
        <f>VLOOKUP(A:A,'[1]2026年1月在岗人员及社保补贴原表'!A:T,4,0)</f>
        <v>北域城村</v>
      </c>
      <c r="D206" s="18" t="str">
        <f>VLOOKUP(A:A,'[1]2026年1月在岗人员及社保补贴原表'!A:T,5,0)</f>
        <v>孙红</v>
      </c>
      <c r="E206" s="18" t="str">
        <f>VLOOKUP(A:A,'[1]2026年1月在岗人员及社保补贴原表'!A:T,8,0)</f>
        <v>37030419******3526</v>
      </c>
      <c r="F206" s="48" t="str">
        <f>VLOOKUP(A:A,'[1]2026年1月在岗人员及社保补贴原表'!A:T,9,0)</f>
        <v>新城镇岗位</v>
      </c>
      <c r="G206" s="18">
        <f>VLOOKUP(A:A,'[1]2026年1月在岗人员及社保补贴原表'!A:T,15,0)</f>
        <v>463.91</v>
      </c>
      <c r="H206" s="18">
        <f>VLOOKUP(A:A,'[1]2026年1月在岗人员及社保补贴原表'!A:T,20,0)</f>
        <v>1126.9</v>
      </c>
    </row>
    <row r="207" s="30" customFormat="1" ht="14.25" customHeight="1" spans="1:8">
      <c r="A207" s="18">
        <f t="shared" si="3"/>
        <v>203</v>
      </c>
      <c r="B207" s="18" t="str">
        <f>VLOOKUP(A:A,'[1]2026年1月在岗人员及社保补贴原表'!A:T,3,0)</f>
        <v>域城镇</v>
      </c>
      <c r="C207" s="18" t="str">
        <f>VLOOKUP(A:A,'[1]2026年1月在岗人员及社保补贴原表'!A:T,4,0)</f>
        <v>北域城村</v>
      </c>
      <c r="D207" s="18" t="str">
        <f>VLOOKUP(A:A,'[1]2026年1月在岗人员及社保补贴原表'!A:T,5,0)</f>
        <v>刘凤俊</v>
      </c>
      <c r="E207" s="18" t="str">
        <f>VLOOKUP(A:A,'[1]2026年1月在岗人员及社保补贴原表'!A:T,8,0)</f>
        <v>37120219******5363</v>
      </c>
      <c r="F207" s="48" t="str">
        <f>VLOOKUP(A:A,'[1]2026年1月在岗人员及社保补贴原表'!A:T,9,0)</f>
        <v>新城镇岗位</v>
      </c>
      <c r="G207" s="18">
        <f>VLOOKUP(A:A,'[1]2026年1月在岗人员及社保补贴原表'!A:T,15,0)</f>
        <v>463.91</v>
      </c>
      <c r="H207" s="18">
        <f>VLOOKUP(A:A,'[1]2026年1月在岗人员及社保补贴原表'!A:T,20,0)</f>
        <v>1126.9</v>
      </c>
    </row>
    <row r="208" s="30" customFormat="1" ht="14.25" customHeight="1" spans="1:8">
      <c r="A208" s="18">
        <f t="shared" si="3"/>
        <v>204</v>
      </c>
      <c r="B208" s="18" t="str">
        <f>VLOOKUP(A:A,'[1]2026年1月在岗人员及社保补贴原表'!A:T,3,0)</f>
        <v>域城镇</v>
      </c>
      <c r="C208" s="18" t="str">
        <f>VLOOKUP(A:A,'[1]2026年1月在岗人员及社保补贴原表'!A:T,4,0)</f>
        <v>叩家村</v>
      </c>
      <c r="D208" s="18" t="str">
        <f>VLOOKUP(A:A,'[1]2026年1月在岗人员及社保补贴原表'!A:T,5,0)</f>
        <v>国洪军</v>
      </c>
      <c r="E208" s="18" t="str">
        <f>VLOOKUP(A:A,'[1]2026年1月在岗人员及社保补贴原表'!A:T,8,0)</f>
        <v>37030419******6550</v>
      </c>
      <c r="F208" s="48" t="str">
        <f>VLOOKUP(A:A,'[1]2026年1月在岗人员及社保补贴原表'!A:T,9,0)</f>
        <v>新城镇岗位</v>
      </c>
      <c r="G208" s="18">
        <f>VLOOKUP(A:A,'[1]2026年1月在岗人员及社保补贴原表'!A:T,15,0)</f>
        <v>463.91</v>
      </c>
      <c r="H208" s="18">
        <f>VLOOKUP(A:A,'[1]2026年1月在岗人员及社保补贴原表'!A:T,20,0)</f>
        <v>1126.9</v>
      </c>
    </row>
    <row r="209" s="30" customFormat="1" ht="14.25" customHeight="1" spans="1:8">
      <c r="A209" s="18">
        <f t="shared" si="3"/>
        <v>205</v>
      </c>
      <c r="B209" s="18" t="str">
        <f>VLOOKUP(A:A,'[1]2026年1月在岗人员及社保补贴原表'!A:T,3,0)</f>
        <v>域城镇</v>
      </c>
      <c r="C209" s="18" t="str">
        <f>VLOOKUP(A:A,'[1]2026年1月在岗人员及社保补贴原表'!A:T,4,0)</f>
        <v>叩家村</v>
      </c>
      <c r="D209" s="18" t="str">
        <f>VLOOKUP(A:A,'[1]2026年1月在岗人员及社保补贴原表'!A:T,5,0)</f>
        <v>郭海欧</v>
      </c>
      <c r="E209" s="18" t="str">
        <f>VLOOKUP(A:A,'[1]2026年1月在岗人员及社保补贴原表'!A:T,8,0)</f>
        <v>23082619******1623</v>
      </c>
      <c r="F209" s="48" t="str">
        <f>VLOOKUP(A:A,'[1]2026年1月在岗人员及社保补贴原表'!A:T,9,0)</f>
        <v>新城镇岗位</v>
      </c>
      <c r="G209" s="18">
        <f>VLOOKUP(A:A,'[1]2026年1月在岗人员及社保补贴原表'!A:T,15,0)</f>
        <v>463.91</v>
      </c>
      <c r="H209" s="18">
        <f>VLOOKUP(A:A,'[1]2026年1月在岗人员及社保补贴原表'!A:T,20,0)</f>
        <v>1126.9</v>
      </c>
    </row>
    <row r="210" s="30" customFormat="1" ht="14.25" customHeight="1" spans="1:8">
      <c r="A210" s="18">
        <f t="shared" si="3"/>
        <v>206</v>
      </c>
      <c r="B210" s="18" t="str">
        <f>VLOOKUP(A:A,'[1]2026年1月在岗人员及社保补贴原表'!A:T,3,0)</f>
        <v>域城镇</v>
      </c>
      <c r="C210" s="18" t="str">
        <f>VLOOKUP(A:A,'[1]2026年1月在岗人员及社保补贴原表'!A:T,4,0)</f>
        <v>叩家村</v>
      </c>
      <c r="D210" s="18" t="str">
        <f>VLOOKUP(A:A,'[1]2026年1月在岗人员及社保补贴原表'!A:T,5,0)</f>
        <v>刘持泉</v>
      </c>
      <c r="E210" s="18" t="str">
        <f>VLOOKUP(A:A,'[1]2026年1月在岗人员及社保补贴原表'!A:T,8,0)</f>
        <v>37030419******6515</v>
      </c>
      <c r="F210" s="48" t="str">
        <f>VLOOKUP(A:A,'[1]2026年1月在岗人员及社保补贴原表'!A:T,9,0)</f>
        <v>新城镇岗位</v>
      </c>
      <c r="G210" s="18">
        <f>VLOOKUP(A:A,'[1]2026年1月在岗人员及社保补贴原表'!A:T,15,0)</f>
        <v>463.91</v>
      </c>
      <c r="H210" s="18">
        <f>VLOOKUP(A:A,'[1]2026年1月在岗人员及社保补贴原表'!A:T,20,0)</f>
        <v>1126.9</v>
      </c>
    </row>
    <row r="211" s="30" customFormat="1" ht="14.25" customHeight="1" spans="1:8">
      <c r="A211" s="18">
        <f t="shared" si="3"/>
        <v>207</v>
      </c>
      <c r="B211" s="18" t="str">
        <f>VLOOKUP(A:A,'[1]2026年1月在岗人员及社保补贴原表'!A:T,3,0)</f>
        <v>域城镇</v>
      </c>
      <c r="C211" s="18" t="str">
        <f>VLOOKUP(A:A,'[1]2026年1月在岗人员及社保补贴原表'!A:T,4,0)</f>
        <v>叩家村</v>
      </c>
      <c r="D211" s="18" t="str">
        <f>VLOOKUP(A:A,'[1]2026年1月在岗人员及社保补贴原表'!A:T,5,0)</f>
        <v>周本悦</v>
      </c>
      <c r="E211" s="18" t="str">
        <f>VLOOKUP(A:A,'[1]2026年1月在岗人员及社保补贴原表'!A:T,8,0)</f>
        <v>37030419******6535</v>
      </c>
      <c r="F211" s="48" t="str">
        <f>VLOOKUP(A:A,'[1]2026年1月在岗人员及社保补贴原表'!A:T,9,0)</f>
        <v>新城镇岗位</v>
      </c>
      <c r="G211" s="18">
        <f>VLOOKUP(A:A,'[1]2026年1月在岗人员及社保补贴原表'!A:T,15,0)</f>
        <v>463.91</v>
      </c>
      <c r="H211" s="18">
        <f>VLOOKUP(A:A,'[1]2026年1月在岗人员及社保补贴原表'!A:T,20,0)</f>
        <v>1126.9</v>
      </c>
    </row>
    <row r="212" s="30" customFormat="1" ht="14.25" customHeight="1" spans="1:8">
      <c r="A212" s="18">
        <f t="shared" si="3"/>
        <v>208</v>
      </c>
      <c r="B212" s="18" t="str">
        <f>VLOOKUP(A:A,'[1]2026年1月在岗人员及社保补贴原表'!A:T,3,0)</f>
        <v>域城镇</v>
      </c>
      <c r="C212" s="18" t="str">
        <f>VLOOKUP(A:A,'[1]2026年1月在岗人员及社保补贴原表'!A:T,4,0)</f>
        <v>西域城村</v>
      </c>
      <c r="D212" s="18" t="str">
        <f>VLOOKUP(A:A,'[1]2026年1月在岗人员及社保补贴原表'!A:T,5,0)</f>
        <v>李新</v>
      </c>
      <c r="E212" s="18" t="str">
        <f>VLOOKUP(A:A,'[1]2026年1月在岗人员及社保补贴原表'!A:T,8,0)</f>
        <v>37030419******3131</v>
      </c>
      <c r="F212" s="48" t="str">
        <f>VLOOKUP(A:A,'[1]2026年1月在岗人员及社保补贴原表'!A:T,9,0)</f>
        <v>新城镇岗位</v>
      </c>
      <c r="G212" s="18">
        <f>VLOOKUP(A:A,'[1]2026年1月在岗人员及社保补贴原表'!A:T,15,0)</f>
        <v>463.91</v>
      </c>
      <c r="H212" s="18">
        <f>VLOOKUP(A:A,'[1]2026年1月在岗人员及社保补贴原表'!A:T,20,0)</f>
        <v>1126.9</v>
      </c>
    </row>
    <row r="213" s="30" customFormat="1" ht="14.25" customHeight="1" spans="1:8">
      <c r="A213" s="18">
        <f t="shared" si="3"/>
        <v>209</v>
      </c>
      <c r="B213" s="18" t="str">
        <f>VLOOKUP(A:A,'[1]2026年1月在岗人员及社保补贴原表'!A:T,3,0)</f>
        <v>域城镇</v>
      </c>
      <c r="C213" s="18" t="str">
        <f>VLOOKUP(A:A,'[1]2026年1月在岗人员及社保补贴原表'!A:T,4,0)</f>
        <v>蕉庄村</v>
      </c>
      <c r="D213" s="18" t="str">
        <f>VLOOKUP(A:A,'[1]2026年1月在岗人员及社保补贴原表'!A:T,5,0)</f>
        <v>高永强</v>
      </c>
      <c r="E213" s="18" t="str">
        <f>VLOOKUP(A:A,'[1]2026年1月在岗人员及社保补贴原表'!A:T,8,0)</f>
        <v>37030419******6516</v>
      </c>
      <c r="F213" s="48" t="str">
        <f>VLOOKUP(A:A,'[1]2026年1月在岗人员及社保补贴原表'!A:T,9,0)</f>
        <v>新城镇岗位</v>
      </c>
      <c r="G213" s="18">
        <f>VLOOKUP(A:A,'[1]2026年1月在岗人员及社保补贴原表'!A:T,15,0)</f>
        <v>463.91</v>
      </c>
      <c r="H213" s="18">
        <f>VLOOKUP(A:A,'[1]2026年1月在岗人员及社保补贴原表'!A:T,20,0)</f>
        <v>1126.9</v>
      </c>
    </row>
    <row r="214" s="30" customFormat="1" ht="14.25" customHeight="1" spans="1:8">
      <c r="A214" s="18">
        <f t="shared" si="3"/>
        <v>210</v>
      </c>
      <c r="B214" s="18" t="str">
        <f>VLOOKUP(A:A,'[1]2026年1月在岗人员及社保补贴原表'!A:T,3,0)</f>
        <v>域城镇</v>
      </c>
      <c r="C214" s="18" t="str">
        <f>VLOOKUP(A:A,'[1]2026年1月在岗人员及社保补贴原表'!A:T,4,0)</f>
        <v>蕉庄村</v>
      </c>
      <c r="D214" s="18" t="str">
        <f>VLOOKUP(A:A,'[1]2026年1月在岗人员及社保补贴原表'!A:T,5,0)</f>
        <v>杨玉军</v>
      </c>
      <c r="E214" s="18" t="str">
        <f>VLOOKUP(A:A,'[1]2026年1月在岗人员及社保补贴原表'!A:T,8,0)</f>
        <v>37030419******6517</v>
      </c>
      <c r="F214" s="48" t="str">
        <f>VLOOKUP(A:A,'[1]2026年1月在岗人员及社保补贴原表'!A:T,9,0)</f>
        <v>新城镇岗位</v>
      </c>
      <c r="G214" s="18">
        <f>VLOOKUP(A:A,'[1]2026年1月在岗人员及社保补贴原表'!A:T,15,0)</f>
        <v>463.91</v>
      </c>
      <c r="H214" s="18">
        <f>VLOOKUP(A:A,'[1]2026年1月在岗人员及社保补贴原表'!A:T,20,0)</f>
        <v>1126.9</v>
      </c>
    </row>
    <row r="215" s="30" customFormat="1" ht="14.25" customHeight="1" spans="1:8">
      <c r="A215" s="18">
        <f t="shared" si="3"/>
        <v>211</v>
      </c>
      <c r="B215" s="18" t="str">
        <f>VLOOKUP(A:A,'[1]2026年1月在岗人员及社保补贴原表'!A:T,3,0)</f>
        <v>域城镇</v>
      </c>
      <c r="C215" s="18" t="str">
        <f>VLOOKUP(A:A,'[1]2026年1月在岗人员及社保补贴原表'!A:T,4,0)</f>
        <v>蕉庄村</v>
      </c>
      <c r="D215" s="18" t="str">
        <f>VLOOKUP(A:A,'[1]2026年1月在岗人员及社保补贴原表'!A:T,5,0)</f>
        <v>孙启生</v>
      </c>
      <c r="E215" s="18" t="str">
        <f>VLOOKUP(A:A,'[1]2026年1月在岗人员及社保补贴原表'!A:T,8,0)</f>
        <v>37030419******651X</v>
      </c>
      <c r="F215" s="48" t="str">
        <f>VLOOKUP(A:A,'[1]2026年1月在岗人员及社保补贴原表'!A:T,9,0)</f>
        <v>新城镇岗位</v>
      </c>
      <c r="G215" s="18">
        <f>VLOOKUP(A:A,'[1]2026年1月在岗人员及社保补贴原表'!A:T,15,0)</f>
        <v>463.91</v>
      </c>
      <c r="H215" s="18">
        <f>VLOOKUP(A:A,'[1]2026年1月在岗人员及社保补贴原表'!A:T,20,0)</f>
        <v>1126.9</v>
      </c>
    </row>
    <row r="216" s="30" customFormat="1" ht="14.25" customHeight="1" spans="1:8">
      <c r="A216" s="18">
        <f t="shared" si="3"/>
        <v>212</v>
      </c>
      <c r="B216" s="18" t="str">
        <f>VLOOKUP(A:A,'[1]2026年1月在岗人员及社保补贴原表'!A:T,3,0)</f>
        <v>域城镇</v>
      </c>
      <c r="C216" s="18" t="str">
        <f>VLOOKUP(A:A,'[1]2026年1月在岗人员及社保补贴原表'!A:T,4,0)</f>
        <v>体育路社区</v>
      </c>
      <c r="D216" s="18" t="str">
        <f>VLOOKUP(A:A,'[1]2026年1月在岗人员及社保补贴原表'!A:T,5,0)</f>
        <v>刘淑萍</v>
      </c>
      <c r="E216" s="18" t="str">
        <f>VLOOKUP(A:A,'[1]2026年1月在岗人员及社保补贴原表'!A:T,8,0)</f>
        <v>37030419******3121</v>
      </c>
      <c r="F216" s="48" t="str">
        <f>VLOOKUP(A:A,'[1]2026年1月在岗人员及社保补贴原表'!A:T,9,0)</f>
        <v>新城镇岗位</v>
      </c>
      <c r="G216" s="18">
        <f>VLOOKUP(A:A,'[1]2026年1月在岗人员及社保补贴原表'!A:T,15,0)</f>
        <v>463.91</v>
      </c>
      <c r="H216" s="18">
        <f>VLOOKUP(A:A,'[1]2026年1月在岗人员及社保补贴原表'!A:T,20,0)</f>
        <v>1126.9</v>
      </c>
    </row>
    <row r="217" s="30" customFormat="1" ht="14.25" customHeight="1" spans="1:8">
      <c r="A217" s="18">
        <f t="shared" si="3"/>
        <v>213</v>
      </c>
      <c r="B217" s="18" t="str">
        <f>VLOOKUP(A:A,'[1]2026年1月在岗人员及社保补贴原表'!A:T,3,0)</f>
        <v>域城镇</v>
      </c>
      <c r="C217" s="18" t="str">
        <f>VLOOKUP(A:A,'[1]2026年1月在岗人员及社保补贴原表'!A:T,4,0)</f>
        <v>阎家楼村</v>
      </c>
      <c r="D217" s="18" t="str">
        <f>VLOOKUP(A:A,'[1]2026年1月在岗人员及社保补贴原表'!A:T,5,0)</f>
        <v>冯婷婷</v>
      </c>
      <c r="E217" s="18" t="str">
        <f>VLOOKUP(A:A,'[1]2026年1月在岗人员及社保补贴原表'!A:T,8,0)</f>
        <v>37030419******3525</v>
      </c>
      <c r="F217" s="48" t="str">
        <f>VLOOKUP(A:A,'[1]2026年1月在岗人员及社保补贴原表'!A:T,9,0)</f>
        <v>新城镇岗位</v>
      </c>
      <c r="G217" s="18">
        <f>VLOOKUP(A:A,'[1]2026年1月在岗人员及社保补贴原表'!A:T,15,0)</f>
        <v>463.91</v>
      </c>
      <c r="H217" s="18">
        <f>VLOOKUP(A:A,'[1]2026年1月在岗人员及社保补贴原表'!A:T,20,0)</f>
        <v>1126.9</v>
      </c>
    </row>
    <row r="218" s="30" customFormat="1" ht="14.25" customHeight="1" spans="1:8">
      <c r="A218" s="18">
        <f t="shared" si="3"/>
        <v>214</v>
      </c>
      <c r="B218" s="18" t="str">
        <f>VLOOKUP(A:A,'[1]2026年1月在岗人员及社保补贴原表'!A:T,3,0)</f>
        <v>域城镇</v>
      </c>
      <c r="C218" s="18" t="str">
        <f>VLOOKUP(A:A,'[1]2026年1月在岗人员及社保补贴原表'!A:T,4,0)</f>
        <v>杨家村</v>
      </c>
      <c r="D218" s="18" t="str">
        <f>VLOOKUP(A:A,'[1]2026年1月在岗人员及社保补贴原表'!A:T,5,0)</f>
        <v>王亭亭</v>
      </c>
      <c r="E218" s="18" t="str">
        <f>VLOOKUP(A:A,'[1]2026年1月在岗人员及社保补贴原表'!A:T,8,0)</f>
        <v>37030419******5181</v>
      </c>
      <c r="F218" s="48" t="str">
        <f>VLOOKUP(A:A,'[1]2026年1月在岗人员及社保补贴原表'!A:T,9,0)</f>
        <v>新城镇岗位</v>
      </c>
      <c r="G218" s="18">
        <f>VLOOKUP(A:A,'[1]2026年1月在岗人员及社保补贴原表'!A:T,15,0)</f>
        <v>463.91</v>
      </c>
      <c r="H218" s="18">
        <f>VLOOKUP(A:A,'[1]2026年1月在岗人员及社保补贴原表'!A:T,20,0)</f>
        <v>1126.9</v>
      </c>
    </row>
    <row r="219" s="30" customFormat="1" ht="14.25" customHeight="1" spans="1:8">
      <c r="A219" s="18">
        <f t="shared" si="3"/>
        <v>215</v>
      </c>
      <c r="B219" s="18" t="str">
        <f>VLOOKUP(A:A,'[1]2026年1月在岗人员及社保补贴原表'!A:T,3,0)</f>
        <v>域城镇</v>
      </c>
      <c r="C219" s="18" t="str">
        <f>VLOOKUP(A:A,'[1]2026年1月在岗人员及社保补贴原表'!A:T,4,0)</f>
        <v>大峪口村</v>
      </c>
      <c r="D219" s="18" t="str">
        <f>VLOOKUP(A:A,'[1]2026年1月在岗人员及社保补贴原表'!A:T,5,0)</f>
        <v>郝荣芝</v>
      </c>
      <c r="E219" s="18" t="str">
        <f>VLOOKUP(A:A,'[1]2026年1月在岗人员及社保补贴原表'!A:T,8,0)</f>
        <v>37030419******6528</v>
      </c>
      <c r="F219" s="48" t="str">
        <f>VLOOKUP(A:A,'[1]2026年1月在岗人员及社保补贴原表'!A:T,9,0)</f>
        <v>新城镇岗位</v>
      </c>
      <c r="G219" s="18">
        <f>VLOOKUP(A:A,'[1]2026年1月在岗人员及社保补贴原表'!A:T,15,0)</f>
        <v>463.91</v>
      </c>
      <c r="H219" s="18">
        <f>VLOOKUP(A:A,'[1]2026年1月在岗人员及社保补贴原表'!A:T,20,0)</f>
        <v>1126.9</v>
      </c>
    </row>
    <row r="220" s="30" customFormat="1" ht="14.25" customHeight="1" spans="1:8">
      <c r="A220" s="18">
        <f t="shared" si="3"/>
        <v>216</v>
      </c>
      <c r="B220" s="18" t="str">
        <f>VLOOKUP(A:A,'[1]2026年1月在岗人员及社保补贴原表'!A:T,3,0)</f>
        <v>源泉镇</v>
      </c>
      <c r="C220" s="18" t="str">
        <f>VLOOKUP(A:A,'[1]2026年1月在岗人员及社保补贴原表'!A:T,4,0)</f>
        <v>源西村</v>
      </c>
      <c r="D220" s="18" t="str">
        <f>VLOOKUP(A:A,'[1]2026年1月在岗人员及社保补贴原表'!A:T,5,0)</f>
        <v>李志海</v>
      </c>
      <c r="E220" s="18" t="str">
        <f>VLOOKUP(A:A,'[1]2026年1月在岗人员及社保补贴原表'!A:T,8,0)</f>
        <v>37030419******5516</v>
      </c>
      <c r="F220" s="48" t="str">
        <f>VLOOKUP(A:A,'[1]2026年1月在岗人员及社保补贴原表'!A:T,9,0)</f>
        <v>新城镇岗位</v>
      </c>
      <c r="G220" s="18">
        <f>VLOOKUP(A:A,'[1]2026年1月在岗人员及社保补贴原表'!A:T,15,0)</f>
        <v>463.91</v>
      </c>
      <c r="H220" s="18">
        <f>VLOOKUP(A:A,'[1]2026年1月在岗人员及社保补贴原表'!A:T,20,0)</f>
        <v>1126.9</v>
      </c>
    </row>
    <row r="221" s="30" customFormat="1" ht="14.25" customHeight="1" spans="1:8">
      <c r="A221" s="18">
        <f t="shared" si="3"/>
        <v>217</v>
      </c>
      <c r="B221" s="18" t="str">
        <f>VLOOKUP(A:A,'[1]2026年1月在岗人员及社保补贴原表'!A:T,3,0)</f>
        <v>源泉镇</v>
      </c>
      <c r="C221" s="18" t="str">
        <f>VLOOKUP(A:A,'[1]2026年1月在岗人员及社保补贴原表'!A:T,4,0)</f>
        <v>源北村</v>
      </c>
      <c r="D221" s="18" t="str">
        <f>VLOOKUP(A:A,'[1]2026年1月在岗人员及社保补贴原表'!A:T,5,0)</f>
        <v>吕玉霞</v>
      </c>
      <c r="E221" s="18" t="str">
        <f>VLOOKUP(A:A,'[1]2026年1月在岗人员及社保补贴原表'!A:T,8,0)</f>
        <v>37030419******554X</v>
      </c>
      <c r="F221" s="48" t="str">
        <f>VLOOKUP(A:A,'[1]2026年1月在岗人员及社保补贴原表'!A:T,9,0)</f>
        <v>新城镇岗位</v>
      </c>
      <c r="G221" s="18">
        <f>VLOOKUP(A:A,'[1]2026年1月在岗人员及社保补贴原表'!A:T,15,0)</f>
        <v>463.91</v>
      </c>
      <c r="H221" s="18">
        <f>VLOOKUP(A:A,'[1]2026年1月在岗人员及社保补贴原表'!A:T,20,0)</f>
        <v>1126.9</v>
      </c>
    </row>
    <row r="222" s="30" customFormat="1" ht="14.25" customHeight="1" spans="1:8">
      <c r="A222" s="18">
        <f t="shared" si="3"/>
        <v>218</v>
      </c>
      <c r="B222" s="18" t="str">
        <f>VLOOKUP(A:A,'[1]2026年1月在岗人员及社保补贴原表'!A:T,3,0)</f>
        <v>源泉镇</v>
      </c>
      <c r="C222" s="18" t="str">
        <f>VLOOKUP(A:A,'[1]2026年1月在岗人员及社保补贴原表'!A:T,4,0)</f>
        <v>源北村</v>
      </c>
      <c r="D222" s="18" t="str">
        <f>VLOOKUP(A:A,'[1]2026年1月在岗人员及社保补贴原表'!A:T,5,0)</f>
        <v>王春国</v>
      </c>
      <c r="E222" s="18" t="str">
        <f>VLOOKUP(A:A,'[1]2026年1月在岗人员及社保补贴原表'!A:T,8,0)</f>
        <v>37030419******5511</v>
      </c>
      <c r="F222" s="48" t="str">
        <f>VLOOKUP(A:A,'[1]2026年1月在岗人员及社保补贴原表'!A:T,9,0)</f>
        <v>新城镇岗位</v>
      </c>
      <c r="G222" s="18">
        <f>VLOOKUP(A:A,'[1]2026年1月在岗人员及社保补贴原表'!A:T,15,0)</f>
        <v>463.91</v>
      </c>
      <c r="H222" s="18">
        <f>VLOOKUP(A:A,'[1]2026年1月在岗人员及社保补贴原表'!A:T,20,0)</f>
        <v>1126.9</v>
      </c>
    </row>
    <row r="223" s="30" customFormat="1" ht="14.25" customHeight="1" spans="1:8">
      <c r="A223" s="18">
        <f t="shared" si="3"/>
        <v>219</v>
      </c>
      <c r="B223" s="18" t="str">
        <f>VLOOKUP(A:A,'[1]2026年1月在岗人员及社保补贴原表'!A:T,3,0)</f>
        <v>源泉镇</v>
      </c>
      <c r="C223" s="18" t="str">
        <f>VLOOKUP(A:A,'[1]2026年1月在岗人员及社保补贴原表'!A:T,4,0)</f>
        <v>源北村</v>
      </c>
      <c r="D223" s="18" t="str">
        <f>VLOOKUP(A:A,'[1]2026年1月在岗人员及社保补贴原表'!A:T,5,0)</f>
        <v>王所亮</v>
      </c>
      <c r="E223" s="18" t="str">
        <f>VLOOKUP(A:A,'[1]2026年1月在岗人员及社保补贴原表'!A:T,8,0)</f>
        <v>37030419******5511</v>
      </c>
      <c r="F223" s="48" t="str">
        <f>VLOOKUP(A:A,'[1]2026年1月在岗人员及社保补贴原表'!A:T,9,0)</f>
        <v>新城镇岗位</v>
      </c>
      <c r="G223" s="18">
        <f>VLOOKUP(A:A,'[1]2026年1月在岗人员及社保补贴原表'!A:T,15,0)</f>
        <v>463.91</v>
      </c>
      <c r="H223" s="18">
        <f>VLOOKUP(A:A,'[1]2026年1月在岗人员及社保补贴原表'!A:T,20,0)</f>
        <v>1126.9</v>
      </c>
    </row>
    <row r="224" s="30" customFormat="1" ht="14.25" customHeight="1" spans="1:8">
      <c r="A224" s="18">
        <f t="shared" si="3"/>
        <v>220</v>
      </c>
      <c r="B224" s="18" t="str">
        <f>VLOOKUP(A:A,'[1]2026年1月在岗人员及社保补贴原表'!A:T,3,0)</f>
        <v>源泉镇</v>
      </c>
      <c r="C224" s="18" t="str">
        <f>VLOOKUP(A:A,'[1]2026年1月在岗人员及社保补贴原表'!A:T,4,0)</f>
        <v>源东村</v>
      </c>
      <c r="D224" s="18" t="str">
        <f>VLOOKUP(A:A,'[1]2026年1月在岗人员及社保补贴原表'!A:T,5,0)</f>
        <v>田菊</v>
      </c>
      <c r="E224" s="18" t="str">
        <f>VLOOKUP(A:A,'[1]2026年1月在岗人员及社保补贴原表'!A:T,8,0)</f>
        <v>37030419******5541</v>
      </c>
      <c r="F224" s="48" t="str">
        <f>VLOOKUP(A:A,'[1]2026年1月在岗人员及社保补贴原表'!A:T,9,0)</f>
        <v>新城镇岗位</v>
      </c>
      <c r="G224" s="18">
        <f>VLOOKUP(A:A,'[1]2026年1月在岗人员及社保补贴原表'!A:T,15,0)</f>
        <v>463.91</v>
      </c>
      <c r="H224" s="18">
        <f>VLOOKUP(A:A,'[1]2026年1月在岗人员及社保补贴原表'!A:T,20,0)</f>
        <v>1126.9</v>
      </c>
    </row>
    <row r="225" s="30" customFormat="1" ht="14.25" customHeight="1" spans="1:8">
      <c r="A225" s="18">
        <f t="shared" si="3"/>
        <v>221</v>
      </c>
      <c r="B225" s="18" t="str">
        <f>VLOOKUP(A:A,'[1]2026年1月在岗人员及社保补贴原表'!A:T,3,0)</f>
        <v>源泉镇</v>
      </c>
      <c r="C225" s="18" t="str">
        <f>VLOOKUP(A:A,'[1]2026年1月在岗人员及社保补贴原表'!A:T,4,0)</f>
        <v>源东村</v>
      </c>
      <c r="D225" s="18" t="str">
        <f>VLOOKUP(A:A,'[1]2026年1月在岗人员及社保补贴原表'!A:T,5,0)</f>
        <v>李卫东</v>
      </c>
      <c r="E225" s="18" t="str">
        <f>VLOOKUP(A:A,'[1]2026年1月在岗人员及社保补贴原表'!A:T,8,0)</f>
        <v>37030419******5511</v>
      </c>
      <c r="F225" s="48" t="str">
        <f>VLOOKUP(A:A,'[1]2026年1月在岗人员及社保补贴原表'!A:T,9,0)</f>
        <v>新城镇岗位</v>
      </c>
      <c r="G225" s="18">
        <f>VLOOKUP(A:A,'[1]2026年1月在岗人员及社保补贴原表'!A:T,15,0)</f>
        <v>463.91</v>
      </c>
      <c r="H225" s="18">
        <f>VLOOKUP(A:A,'[1]2026年1月在岗人员及社保补贴原表'!A:T,20,0)</f>
        <v>1126.9</v>
      </c>
    </row>
    <row r="226" s="30" customFormat="1" ht="14.25" customHeight="1" spans="1:8">
      <c r="A226" s="18">
        <f t="shared" si="3"/>
        <v>222</v>
      </c>
      <c r="B226" s="18" t="str">
        <f>VLOOKUP(A:A,'[1]2026年1月在岗人员及社保补贴原表'!A:T,3,0)</f>
        <v>源泉镇</v>
      </c>
      <c r="C226" s="18" t="str">
        <f>VLOOKUP(A:A,'[1]2026年1月在岗人员及社保补贴原表'!A:T,4,0)</f>
        <v>源北村</v>
      </c>
      <c r="D226" s="18" t="str">
        <f>VLOOKUP(A:A,'[1]2026年1月在岗人员及社保补贴原表'!A:T,5,0)</f>
        <v>吕同柱</v>
      </c>
      <c r="E226" s="18" t="str">
        <f>VLOOKUP(A:A,'[1]2026年1月在岗人员及社保补贴原表'!A:T,8,0)</f>
        <v>37030419******5515</v>
      </c>
      <c r="F226" s="48" t="str">
        <f>VLOOKUP(A:A,'[1]2026年1月在岗人员及社保补贴原表'!A:T,9,0)</f>
        <v>新城镇岗位</v>
      </c>
      <c r="G226" s="18">
        <f>VLOOKUP(A:A,'[1]2026年1月在岗人员及社保补贴原表'!A:T,15,0)</f>
        <v>463.91</v>
      </c>
      <c r="H226" s="18">
        <f>VLOOKUP(A:A,'[1]2026年1月在岗人员及社保补贴原表'!A:T,20,0)</f>
        <v>1126.9</v>
      </c>
    </row>
    <row r="227" s="30" customFormat="1" ht="14.25" customHeight="1" spans="1:8">
      <c r="A227" s="18">
        <f t="shared" si="3"/>
        <v>223</v>
      </c>
      <c r="B227" s="18" t="str">
        <f>VLOOKUP(A:A,'[1]2026年1月在岗人员及社保补贴原表'!A:T,3,0)</f>
        <v>源泉镇</v>
      </c>
      <c r="C227" s="18" t="str">
        <f>VLOOKUP(A:A,'[1]2026年1月在岗人员及社保补贴原表'!A:T,4,0)</f>
        <v>源北村</v>
      </c>
      <c r="D227" s="18" t="str">
        <f>VLOOKUP(A:A,'[1]2026年1月在岗人员及社保补贴原表'!A:T,5,0)</f>
        <v>吕卫国</v>
      </c>
      <c r="E227" s="18" t="str">
        <f>VLOOKUP(A:A,'[1]2026年1月在岗人员及社保补贴原表'!A:T,8,0)</f>
        <v>37030419******5537</v>
      </c>
      <c r="F227" s="48" t="str">
        <f>VLOOKUP(A:A,'[1]2026年1月在岗人员及社保补贴原表'!A:T,9,0)</f>
        <v>新城镇岗位</v>
      </c>
      <c r="G227" s="18">
        <f>VLOOKUP(A:A,'[1]2026年1月在岗人员及社保补贴原表'!A:T,15,0)</f>
        <v>463.91</v>
      </c>
      <c r="H227" s="18">
        <f>VLOOKUP(A:A,'[1]2026年1月在岗人员及社保补贴原表'!A:T,20,0)</f>
        <v>1126.9</v>
      </c>
    </row>
    <row r="228" s="30" customFormat="1" ht="14.25" customHeight="1" spans="1:8">
      <c r="A228" s="18">
        <f t="shared" si="3"/>
        <v>224</v>
      </c>
      <c r="B228" s="18" t="str">
        <f>VLOOKUP(A:A,'[1]2026年1月在岗人员及社保补贴原表'!A:T,3,0)</f>
        <v>城东街道</v>
      </c>
      <c r="C228" s="18" t="str">
        <f>VLOOKUP(A:A,'[1]2026年1月在岗人员及社保补贴原表'!A:T,4,0)</f>
        <v>东关社区</v>
      </c>
      <c r="D228" s="18" t="str">
        <f>VLOOKUP(A:A,'[1]2026年1月在岗人员及社保补贴原表'!A:T,5,0)</f>
        <v>李承伟</v>
      </c>
      <c r="E228" s="18" t="str">
        <f>VLOOKUP(A:A,'[1]2026年1月在岗人员及社保补贴原表'!A:T,8,0)</f>
        <v>37030419******0317</v>
      </c>
      <c r="F228" s="48" t="str">
        <f>VLOOKUP(A:A,'[1]2026年1月在岗人员及社保补贴原表'!A:T,9,0)</f>
        <v>新城镇岗位</v>
      </c>
      <c r="G228" s="18">
        <f>VLOOKUP(A:A,'[1]2026年1月在岗人员及社保补贴原表'!A:T,15,0)</f>
        <v>463.91</v>
      </c>
      <c r="H228" s="18">
        <f>VLOOKUP(A:A,'[1]2026年1月在岗人员及社保补贴原表'!A:T,20,0)</f>
        <v>1126.9</v>
      </c>
    </row>
    <row r="229" s="30" customFormat="1" ht="14.25" customHeight="1" spans="1:8">
      <c r="A229" s="18">
        <f t="shared" si="3"/>
        <v>225</v>
      </c>
      <c r="B229" s="18" t="str">
        <f>VLOOKUP(A:A,'[1]2026年1月在岗人员及社保补贴原表'!A:T,3,0)</f>
        <v>城东街道</v>
      </c>
      <c r="C229" s="18" t="str">
        <f>VLOOKUP(A:A,'[1]2026年1月在岗人员及社保补贴原表'!A:T,4,0)</f>
        <v>东关社区</v>
      </c>
      <c r="D229" s="18" t="str">
        <f>VLOOKUP(A:A,'[1]2026年1月在岗人员及社保补贴原表'!A:T,5,0)</f>
        <v>翟强</v>
      </c>
      <c r="E229" s="18" t="str">
        <f>VLOOKUP(A:A,'[1]2026年1月在岗人员及社保补贴原表'!A:T,8,0)</f>
        <v>37030419******2516</v>
      </c>
      <c r="F229" s="48" t="str">
        <f>VLOOKUP(A:A,'[1]2026年1月在岗人员及社保补贴原表'!A:T,9,0)</f>
        <v>新城镇岗位</v>
      </c>
      <c r="G229" s="18">
        <f>VLOOKUP(A:A,'[1]2026年1月在岗人员及社保补贴原表'!A:T,15,0)</f>
        <v>463.91</v>
      </c>
      <c r="H229" s="18">
        <f>VLOOKUP(A:A,'[1]2026年1月在岗人员及社保补贴原表'!A:T,20,0)</f>
        <v>1126.9</v>
      </c>
    </row>
    <row r="230" s="30" customFormat="1" ht="14.25" customHeight="1" spans="1:8">
      <c r="A230" s="18">
        <f t="shared" si="3"/>
        <v>226</v>
      </c>
      <c r="B230" s="18" t="str">
        <f>VLOOKUP(A:A,'[1]2026年1月在岗人员及社保补贴原表'!A:T,3,0)</f>
        <v>城东街道</v>
      </c>
      <c r="C230" s="18" t="str">
        <f>VLOOKUP(A:A,'[1]2026年1月在岗人员及社保补贴原表'!A:T,4,0)</f>
        <v>东关社区</v>
      </c>
      <c r="D230" s="18" t="str">
        <f>VLOOKUP(A:A,'[1]2026年1月在岗人员及社保补贴原表'!A:T,5,0)</f>
        <v>胡钦武</v>
      </c>
      <c r="E230" s="18" t="str">
        <f>VLOOKUP(A:A,'[1]2026年1月在岗人员及社保补贴原表'!A:T,8,0)</f>
        <v>37030419******001X</v>
      </c>
      <c r="F230" s="48" t="str">
        <f>VLOOKUP(A:A,'[1]2026年1月在岗人员及社保补贴原表'!A:T,9,0)</f>
        <v>新城镇岗位</v>
      </c>
      <c r="G230" s="18">
        <f>VLOOKUP(A:A,'[1]2026年1月在岗人员及社保补贴原表'!A:T,15,0)</f>
        <v>463.91</v>
      </c>
      <c r="H230" s="18">
        <f>VLOOKUP(A:A,'[1]2026年1月在岗人员及社保补贴原表'!A:T,20,0)</f>
        <v>1126.9</v>
      </c>
    </row>
    <row r="231" s="30" customFormat="1" ht="14.25" customHeight="1" spans="1:8">
      <c r="A231" s="18">
        <f t="shared" si="3"/>
        <v>227</v>
      </c>
      <c r="B231" s="18" t="str">
        <f>VLOOKUP(A:A,'[1]2026年1月在岗人员及社保补贴原表'!A:T,3,0)</f>
        <v>城东街道</v>
      </c>
      <c r="C231" s="18" t="str">
        <f>VLOOKUP(A:A,'[1]2026年1月在岗人员及社保补贴原表'!A:T,4,0)</f>
        <v>东关社区</v>
      </c>
      <c r="D231" s="18" t="str">
        <f>VLOOKUP(A:A,'[1]2026年1月在岗人员及社保补贴原表'!A:T,5,0)</f>
        <v>翟 海</v>
      </c>
      <c r="E231" s="18" t="str">
        <f>VLOOKUP(A:A,'[1]2026年1月在岗人员及社保补贴原表'!A:T,8,0)</f>
        <v>37030419******001X</v>
      </c>
      <c r="F231" s="48" t="str">
        <f>VLOOKUP(A:A,'[1]2026年1月在岗人员及社保补贴原表'!A:T,9,0)</f>
        <v>新城镇岗位</v>
      </c>
      <c r="G231" s="18">
        <f>VLOOKUP(A:A,'[1]2026年1月在岗人员及社保补贴原表'!A:T,15,0)</f>
        <v>463.91</v>
      </c>
      <c r="H231" s="18">
        <f>VLOOKUP(A:A,'[1]2026年1月在岗人员及社保补贴原表'!A:T,20,0)</f>
        <v>1126.9</v>
      </c>
    </row>
    <row r="232" s="30" customFormat="1" ht="14.25" customHeight="1" spans="1:8">
      <c r="A232" s="18">
        <f t="shared" si="3"/>
        <v>228</v>
      </c>
      <c r="B232" s="18" t="str">
        <f>VLOOKUP(A:A,'[1]2026年1月在岗人员及社保补贴原表'!A:T,3,0)</f>
        <v>城东街道</v>
      </c>
      <c r="C232" s="18" t="str">
        <f>VLOOKUP(A:A,'[1]2026年1月在岗人员及社保补贴原表'!A:T,4,0)</f>
        <v>翡翠园社区</v>
      </c>
      <c r="D232" s="18" t="str">
        <f>VLOOKUP(A:A,'[1]2026年1月在岗人员及社保补贴原表'!A:T,5,0)</f>
        <v>毕晓明</v>
      </c>
      <c r="E232" s="18" t="str">
        <f>VLOOKUP(A:A,'[1]2026年1月在岗人员及社保补贴原表'!A:T,8,0)</f>
        <v>37030419******2729</v>
      </c>
      <c r="F232" s="48" t="str">
        <f>VLOOKUP(A:A,'[1]2026年1月在岗人员及社保补贴原表'!A:T,9,0)</f>
        <v>新城镇岗位</v>
      </c>
      <c r="G232" s="18">
        <f>VLOOKUP(A:A,'[1]2026年1月在岗人员及社保补贴原表'!A:T,15,0)</f>
        <v>463.91</v>
      </c>
      <c r="H232" s="18">
        <f>VLOOKUP(A:A,'[1]2026年1月在岗人员及社保补贴原表'!A:T,20,0)</f>
        <v>1126.9</v>
      </c>
    </row>
    <row r="233" s="30" customFormat="1" ht="14.25" customHeight="1" spans="1:8">
      <c r="A233" s="18">
        <f t="shared" si="3"/>
        <v>229</v>
      </c>
      <c r="B233" s="18" t="str">
        <f>VLOOKUP(A:A,'[1]2026年1月在岗人员及社保补贴原表'!A:T,3,0)</f>
        <v>城东街道</v>
      </c>
      <c r="C233" s="18" t="str">
        <f>VLOOKUP(A:A,'[1]2026年1月在岗人员及社保补贴原表'!A:T,4,0)</f>
        <v>翡翠园社区</v>
      </c>
      <c r="D233" s="18" t="str">
        <f>VLOOKUP(A:A,'[1]2026年1月在岗人员及社保补贴原表'!A:T,5,0)</f>
        <v>李强</v>
      </c>
      <c r="E233" s="18" t="str">
        <f>VLOOKUP(A:A,'[1]2026年1月在岗人员及社保补贴原表'!A:T,8,0)</f>
        <v>37030419******1330</v>
      </c>
      <c r="F233" s="48" t="str">
        <f>VLOOKUP(A:A,'[1]2026年1月在岗人员及社保补贴原表'!A:T,9,0)</f>
        <v>新城镇岗位</v>
      </c>
      <c r="G233" s="18">
        <f>VLOOKUP(A:A,'[1]2026年1月在岗人员及社保补贴原表'!A:T,15,0)</f>
        <v>463.91</v>
      </c>
      <c r="H233" s="18">
        <f>VLOOKUP(A:A,'[1]2026年1月在岗人员及社保补贴原表'!A:T,20,0)</f>
        <v>1126.9</v>
      </c>
    </row>
    <row r="234" s="30" customFormat="1" ht="14.25" customHeight="1" spans="1:8">
      <c r="A234" s="18">
        <f t="shared" si="3"/>
        <v>230</v>
      </c>
      <c r="B234" s="18" t="str">
        <f>VLOOKUP(A:A,'[1]2026年1月在岗人员及社保补贴原表'!A:T,3,0)</f>
        <v>城东街道</v>
      </c>
      <c r="C234" s="18" t="str">
        <f>VLOOKUP(A:A,'[1]2026年1月在岗人员及社保补贴原表'!A:T,4,0)</f>
        <v>翡翠园社区</v>
      </c>
      <c r="D234" s="18" t="str">
        <f>VLOOKUP(A:A,'[1]2026年1月在岗人员及社保补贴原表'!A:T,5,0)</f>
        <v>钱勇</v>
      </c>
      <c r="E234" s="18" t="str">
        <f>VLOOKUP(A:A,'[1]2026年1月在岗人员及社保补贴原表'!A:T,8,0)</f>
        <v>37030619******6418</v>
      </c>
      <c r="F234" s="48" t="str">
        <f>VLOOKUP(A:A,'[1]2026年1月在岗人员及社保补贴原表'!A:T,9,0)</f>
        <v>新城镇岗位</v>
      </c>
      <c r="G234" s="18">
        <f>VLOOKUP(A:A,'[1]2026年1月在岗人员及社保补贴原表'!A:T,15,0)</f>
        <v>463.91</v>
      </c>
      <c r="H234" s="18">
        <f>VLOOKUP(A:A,'[1]2026年1月在岗人员及社保补贴原表'!A:T,20,0)</f>
        <v>1126.9</v>
      </c>
    </row>
    <row r="235" s="30" customFormat="1" ht="14.25" customHeight="1" spans="1:8">
      <c r="A235" s="18">
        <f t="shared" si="3"/>
        <v>231</v>
      </c>
      <c r="B235" s="18" t="str">
        <f>VLOOKUP(A:A,'[1]2026年1月在岗人员及社保补贴原表'!A:T,3,0)</f>
        <v>城东街道</v>
      </c>
      <c r="C235" s="18" t="str">
        <f>VLOOKUP(A:A,'[1]2026年1月在岗人员及社保补贴原表'!A:T,4,0)</f>
        <v>城中社区</v>
      </c>
      <c r="D235" s="18" t="str">
        <f>VLOOKUP(A:A,'[1]2026年1月在岗人员及社保补贴原表'!A:T,5,0)</f>
        <v>王惊涛</v>
      </c>
      <c r="E235" s="18" t="str">
        <f>VLOOKUP(A:A,'[1]2026年1月在岗人员及社保补贴原表'!A:T,8,0)</f>
        <v>37030419******0012</v>
      </c>
      <c r="F235" s="48" t="str">
        <f>VLOOKUP(A:A,'[1]2026年1月在岗人员及社保补贴原表'!A:T,9,0)</f>
        <v>新城镇岗位</v>
      </c>
      <c r="G235" s="18">
        <f>VLOOKUP(A:A,'[1]2026年1月在岗人员及社保补贴原表'!A:T,15,0)</f>
        <v>463.91</v>
      </c>
      <c r="H235" s="18">
        <f>VLOOKUP(A:A,'[1]2026年1月在岗人员及社保补贴原表'!A:T,20,0)</f>
        <v>1126.9</v>
      </c>
    </row>
    <row r="236" s="30" customFormat="1" ht="14.25" customHeight="1" spans="1:8">
      <c r="A236" s="18">
        <f t="shared" si="3"/>
        <v>232</v>
      </c>
      <c r="B236" s="18" t="str">
        <f>VLOOKUP(A:A,'[1]2026年1月在岗人员及社保补贴原表'!A:T,3,0)</f>
        <v>城东街道</v>
      </c>
      <c r="C236" s="18" t="str">
        <f>VLOOKUP(A:A,'[1]2026年1月在岗人员及社保补贴原表'!A:T,4,0)</f>
        <v>城中社区</v>
      </c>
      <c r="D236" s="18" t="str">
        <f>VLOOKUP(A:A,'[1]2026年1月在岗人员及社保补贴原表'!A:T,5,0)</f>
        <v>田琳琳</v>
      </c>
      <c r="E236" s="18" t="str">
        <f>VLOOKUP(A:A,'[1]2026年1月在岗人员及社保补贴原表'!A:T,8,0)</f>
        <v>37030419******1328</v>
      </c>
      <c r="F236" s="48" t="str">
        <f>VLOOKUP(A:A,'[1]2026年1月在岗人员及社保补贴原表'!A:T,9,0)</f>
        <v>新城镇岗位</v>
      </c>
      <c r="G236" s="18">
        <f>VLOOKUP(A:A,'[1]2026年1月在岗人员及社保补贴原表'!A:T,15,0)</f>
        <v>463.91</v>
      </c>
      <c r="H236" s="18">
        <f>VLOOKUP(A:A,'[1]2026年1月在岗人员及社保补贴原表'!A:T,20,0)</f>
        <v>1126.9</v>
      </c>
    </row>
    <row r="237" s="30" customFormat="1" ht="14.25" customHeight="1" spans="1:8">
      <c r="A237" s="18">
        <f t="shared" si="3"/>
        <v>233</v>
      </c>
      <c r="B237" s="18" t="str">
        <f>VLOOKUP(A:A,'[1]2026年1月在岗人员及社保补贴原表'!A:T,3,0)</f>
        <v>城东街道</v>
      </c>
      <c r="C237" s="18" t="str">
        <f>VLOOKUP(A:A,'[1]2026年1月在岗人员及社保补贴原表'!A:T,4,0)</f>
        <v>城中社区</v>
      </c>
      <c r="D237" s="18" t="str">
        <f>VLOOKUP(A:A,'[1]2026年1月在岗人员及社保补贴原表'!A:T,5,0)</f>
        <v>蒋方霞</v>
      </c>
      <c r="E237" s="18" t="str">
        <f>VLOOKUP(A:A,'[1]2026年1月在岗人员及社保补贴原表'!A:T,8,0)</f>
        <v>37030419******0646</v>
      </c>
      <c r="F237" s="48" t="str">
        <f>VLOOKUP(A:A,'[1]2026年1月在岗人员及社保补贴原表'!A:T,9,0)</f>
        <v>新城镇岗位</v>
      </c>
      <c r="G237" s="18">
        <f>VLOOKUP(A:A,'[1]2026年1月在岗人员及社保补贴原表'!A:T,15,0)</f>
        <v>463.91</v>
      </c>
      <c r="H237" s="18">
        <f>VLOOKUP(A:A,'[1]2026年1月在岗人员及社保补贴原表'!A:T,20,0)</f>
        <v>1126.9</v>
      </c>
    </row>
    <row r="238" s="30" customFormat="1" ht="14.25" customHeight="1" spans="1:8">
      <c r="A238" s="18">
        <f t="shared" si="3"/>
        <v>234</v>
      </c>
      <c r="B238" s="18" t="str">
        <f>VLOOKUP(A:A,'[1]2026年1月在岗人员及社保补贴原表'!A:T,3,0)</f>
        <v>城东街道</v>
      </c>
      <c r="C238" s="18" t="str">
        <f>VLOOKUP(A:A,'[1]2026年1月在岗人员及社保补贴原表'!A:T,4,0)</f>
        <v>城中社区</v>
      </c>
      <c r="D238" s="18" t="str">
        <f>VLOOKUP(A:A,'[1]2026年1月在岗人员及社保补贴原表'!A:T,5,0)</f>
        <v>祝宜兴</v>
      </c>
      <c r="E238" s="18" t="str">
        <f>VLOOKUP(A:A,'[1]2026年1月在岗人员及社保补贴原表'!A:T,8,0)</f>
        <v>37030419******0014</v>
      </c>
      <c r="F238" s="48" t="str">
        <f>VLOOKUP(A:A,'[1]2026年1月在岗人员及社保补贴原表'!A:T,9,0)</f>
        <v>新城镇岗位</v>
      </c>
      <c r="G238" s="18">
        <f>VLOOKUP(A:A,'[1]2026年1月在岗人员及社保补贴原表'!A:T,15,0)</f>
        <v>463.91</v>
      </c>
      <c r="H238" s="18">
        <f>VLOOKUP(A:A,'[1]2026年1月在岗人员及社保补贴原表'!A:T,20,0)</f>
        <v>1126.9</v>
      </c>
    </row>
    <row r="239" s="30" customFormat="1" ht="14.25" customHeight="1" spans="1:8">
      <c r="A239" s="18">
        <f t="shared" si="3"/>
        <v>235</v>
      </c>
      <c r="B239" s="18" t="str">
        <f>VLOOKUP(A:A,'[1]2026年1月在岗人员及社保补贴原表'!A:T,3,0)</f>
        <v>城东街道</v>
      </c>
      <c r="C239" s="18" t="str">
        <f>VLOOKUP(A:A,'[1]2026年1月在岗人员及社保补贴原表'!A:T,4,0)</f>
        <v>城中社区</v>
      </c>
      <c r="D239" s="18" t="str">
        <f>VLOOKUP(A:A,'[1]2026年1月在岗人员及社保补贴原表'!A:T,5,0)</f>
        <v>赵元辉</v>
      </c>
      <c r="E239" s="18" t="str">
        <f>VLOOKUP(A:A,'[1]2026年1月在岗人员及社保补贴原表'!A:T,8,0)</f>
        <v>37030419******0019</v>
      </c>
      <c r="F239" s="48" t="str">
        <f>VLOOKUP(A:A,'[1]2026年1月在岗人员及社保补贴原表'!A:T,9,0)</f>
        <v>新城镇岗位</v>
      </c>
      <c r="G239" s="18">
        <f>VLOOKUP(A:A,'[1]2026年1月在岗人员及社保补贴原表'!A:T,15,0)</f>
        <v>463.91</v>
      </c>
      <c r="H239" s="18">
        <f>VLOOKUP(A:A,'[1]2026年1月在岗人员及社保补贴原表'!A:T,20,0)</f>
        <v>1126.9</v>
      </c>
    </row>
    <row r="240" s="30" customFormat="1" ht="14.25" customHeight="1" spans="1:8">
      <c r="A240" s="18">
        <f t="shared" si="3"/>
        <v>236</v>
      </c>
      <c r="B240" s="18" t="str">
        <f>VLOOKUP(A:A,'[1]2026年1月在岗人员及社保补贴原表'!A:T,3,0)</f>
        <v>城东街道</v>
      </c>
      <c r="C240" s="18" t="str">
        <f>VLOOKUP(A:A,'[1]2026年1月在岗人员及社保补贴原表'!A:T,4,0)</f>
        <v>五龙社区</v>
      </c>
      <c r="D240" s="18" t="str">
        <f>VLOOKUP(A:A,'[1]2026年1月在岗人员及社保补贴原表'!A:T,5,0)</f>
        <v>舒莉莉</v>
      </c>
      <c r="E240" s="18" t="str">
        <f>VLOOKUP(A:A,'[1]2026年1月在岗人员及社保补贴原表'!A:T,8,0)</f>
        <v>37030419******2725</v>
      </c>
      <c r="F240" s="48" t="str">
        <f>VLOOKUP(A:A,'[1]2026年1月在岗人员及社保补贴原表'!A:T,9,0)</f>
        <v>新城镇岗位</v>
      </c>
      <c r="G240" s="18">
        <f>VLOOKUP(A:A,'[1]2026年1月在岗人员及社保补贴原表'!A:T,15,0)</f>
        <v>463.91</v>
      </c>
      <c r="H240" s="18">
        <f>VLOOKUP(A:A,'[1]2026年1月在岗人员及社保补贴原表'!A:T,20,0)</f>
        <v>1126.9</v>
      </c>
    </row>
    <row r="241" s="30" customFormat="1" ht="14.25" customHeight="1" spans="1:8">
      <c r="A241" s="18">
        <f t="shared" si="3"/>
        <v>237</v>
      </c>
      <c r="B241" s="18" t="str">
        <f>VLOOKUP(A:A,'[1]2026年1月在岗人员及社保补贴原表'!A:T,3,0)</f>
        <v>城东街道</v>
      </c>
      <c r="C241" s="18" t="str">
        <f>VLOOKUP(A:A,'[1]2026年1月在岗人员及社保补贴原表'!A:T,4,0)</f>
        <v>五龙社区</v>
      </c>
      <c r="D241" s="18" t="str">
        <f>VLOOKUP(A:A,'[1]2026年1月在岗人员及社保补贴原表'!A:T,5,0)</f>
        <v>郭伟</v>
      </c>
      <c r="E241" s="18" t="str">
        <f>VLOOKUP(A:A,'[1]2026年1月在岗人员及社保补贴原表'!A:T,8,0)</f>
        <v>37030419******2715</v>
      </c>
      <c r="F241" s="48" t="str">
        <f>VLOOKUP(A:A,'[1]2026年1月在岗人员及社保补贴原表'!A:T,9,0)</f>
        <v>新城镇岗位</v>
      </c>
      <c r="G241" s="18">
        <f>VLOOKUP(A:A,'[1]2026年1月在岗人员及社保补贴原表'!A:T,15,0)</f>
        <v>463.91</v>
      </c>
      <c r="H241" s="18">
        <f>VLOOKUP(A:A,'[1]2026年1月在岗人员及社保补贴原表'!A:T,20,0)</f>
        <v>1126.9</v>
      </c>
    </row>
    <row r="242" s="30" customFormat="1" ht="14.25" customHeight="1" spans="1:8">
      <c r="A242" s="18">
        <f t="shared" si="3"/>
        <v>238</v>
      </c>
      <c r="B242" s="18" t="str">
        <f>VLOOKUP(A:A,'[1]2026年1月在岗人员及社保补贴原表'!A:T,3,0)</f>
        <v>城东街道</v>
      </c>
      <c r="C242" s="18" t="str">
        <f>VLOOKUP(A:A,'[1]2026年1月在岗人员及社保补贴原表'!A:T,4,0)</f>
        <v>青龙山社区</v>
      </c>
      <c r="D242" s="18" t="str">
        <f>VLOOKUP(A:A,'[1]2026年1月在岗人员及社保补贴原表'!A:T,5,0)</f>
        <v>王昌敏</v>
      </c>
      <c r="E242" s="18" t="str">
        <f>VLOOKUP(A:A,'[1]2026年1月在岗人员及社保补贴原表'!A:T,8,0)</f>
        <v>37030419******2519</v>
      </c>
      <c r="F242" s="48" t="str">
        <f>VLOOKUP(A:A,'[1]2026年1月在岗人员及社保补贴原表'!A:T,9,0)</f>
        <v>新城镇岗位</v>
      </c>
      <c r="G242" s="18">
        <f>VLOOKUP(A:A,'[1]2026年1月在岗人员及社保补贴原表'!A:T,15,0)</f>
        <v>463.91</v>
      </c>
      <c r="H242" s="18">
        <f>VLOOKUP(A:A,'[1]2026年1月在岗人员及社保补贴原表'!A:T,20,0)</f>
        <v>1126.9</v>
      </c>
    </row>
    <row r="243" s="30" customFormat="1" ht="14.25" customHeight="1" spans="1:8">
      <c r="A243" s="18">
        <f t="shared" si="3"/>
        <v>239</v>
      </c>
      <c r="B243" s="18" t="str">
        <f>VLOOKUP(A:A,'[1]2026年1月在岗人员及社保补贴原表'!A:T,3,0)</f>
        <v>城东街道</v>
      </c>
      <c r="C243" s="18" t="str">
        <f>VLOOKUP(A:A,'[1]2026年1月在岗人员及社保补贴原表'!A:T,4,0)</f>
        <v>青龙山社区</v>
      </c>
      <c r="D243" s="18" t="str">
        <f>VLOOKUP(A:A,'[1]2026年1月在岗人员及社保补贴原表'!A:T,5,0)</f>
        <v>崔洪斌</v>
      </c>
      <c r="E243" s="18" t="str">
        <f>VLOOKUP(A:A,'[1]2026年1月在岗人员及社保补贴原表'!A:T,8,0)</f>
        <v>37030419******0014</v>
      </c>
      <c r="F243" s="48" t="str">
        <f>VLOOKUP(A:A,'[1]2026年1月在岗人员及社保补贴原表'!A:T,9,0)</f>
        <v>新城镇岗位</v>
      </c>
      <c r="G243" s="18">
        <f>VLOOKUP(A:A,'[1]2026年1月在岗人员及社保补贴原表'!A:T,15,0)</f>
        <v>463.91</v>
      </c>
      <c r="H243" s="18">
        <f>VLOOKUP(A:A,'[1]2026年1月在岗人员及社保补贴原表'!A:T,20,0)</f>
        <v>1126.9</v>
      </c>
    </row>
    <row r="244" s="30" customFormat="1" ht="14.25" customHeight="1" spans="1:8">
      <c r="A244" s="18">
        <f t="shared" si="3"/>
        <v>240</v>
      </c>
      <c r="B244" s="18" t="str">
        <f>VLOOKUP(A:A,'[1]2026年1月在岗人员及社保补贴原表'!A:T,3,0)</f>
        <v>城东街道</v>
      </c>
      <c r="C244" s="18" t="str">
        <f>VLOOKUP(A:A,'[1]2026年1月在岗人员及社保补贴原表'!A:T,4,0)</f>
        <v>青龙山社区</v>
      </c>
      <c r="D244" s="18" t="str">
        <f>VLOOKUP(A:A,'[1]2026年1月在岗人员及社保补贴原表'!A:T,5,0)</f>
        <v>郭杰</v>
      </c>
      <c r="E244" s="18" t="str">
        <f>VLOOKUP(A:A,'[1]2026年1月在岗人员及社保补贴原表'!A:T,8,0)</f>
        <v>37030419******0023</v>
      </c>
      <c r="F244" s="48" t="str">
        <f>VLOOKUP(A:A,'[1]2026年1月在岗人员及社保补贴原表'!A:T,9,0)</f>
        <v>新城镇岗位</v>
      </c>
      <c r="G244" s="18">
        <f>VLOOKUP(A:A,'[1]2026年1月在岗人员及社保补贴原表'!A:T,15,0)</f>
        <v>463.91</v>
      </c>
      <c r="H244" s="18">
        <f>VLOOKUP(A:A,'[1]2026年1月在岗人员及社保补贴原表'!A:T,20,0)</f>
        <v>1126.9</v>
      </c>
    </row>
    <row r="245" s="30" customFormat="1" ht="14.25" customHeight="1" spans="1:8">
      <c r="A245" s="18">
        <f t="shared" si="3"/>
        <v>241</v>
      </c>
      <c r="B245" s="18" t="str">
        <f>VLOOKUP(A:A,'[1]2026年1月在岗人员及社保补贴原表'!A:T,3,0)</f>
        <v>城东街道</v>
      </c>
      <c r="C245" s="18" t="str">
        <f>VLOOKUP(A:A,'[1]2026年1月在岗人员及社保补贴原表'!A:T,4,0)</f>
        <v>青龙山社区</v>
      </c>
      <c r="D245" s="18" t="str">
        <f>VLOOKUP(A:A,'[1]2026年1月在岗人员及社保补贴原表'!A:T,5,0)</f>
        <v>张雷</v>
      </c>
      <c r="E245" s="18" t="str">
        <f>VLOOKUP(A:A,'[1]2026年1月在岗人员及社保补贴原表'!A:T,8,0)</f>
        <v>37030419******0012</v>
      </c>
      <c r="F245" s="48" t="str">
        <f>VLOOKUP(A:A,'[1]2026年1月在岗人员及社保补贴原表'!A:T,9,0)</f>
        <v>新城镇岗位</v>
      </c>
      <c r="G245" s="18">
        <f>VLOOKUP(A:A,'[1]2026年1月在岗人员及社保补贴原表'!A:T,15,0)</f>
        <v>463.91</v>
      </c>
      <c r="H245" s="18">
        <f>VLOOKUP(A:A,'[1]2026年1月在岗人员及社保补贴原表'!A:T,20,0)</f>
        <v>1126.9</v>
      </c>
    </row>
    <row r="246" s="30" customFormat="1" ht="14.25" customHeight="1" spans="1:8">
      <c r="A246" s="18">
        <f t="shared" si="3"/>
        <v>242</v>
      </c>
      <c r="B246" s="18" t="str">
        <f>VLOOKUP(A:A,'[1]2026年1月在岗人员及社保补贴原表'!A:T,3,0)</f>
        <v>城东街道</v>
      </c>
      <c r="C246" s="18" t="str">
        <f>VLOOKUP(A:A,'[1]2026年1月在岗人员及社保补贴原表'!A:T,4,0)</f>
        <v>青龙山社区</v>
      </c>
      <c r="D246" s="18" t="str">
        <f>VLOOKUP(A:A,'[1]2026年1月在岗人员及社保补贴原表'!A:T,5,0)</f>
        <v>翟媛媛</v>
      </c>
      <c r="E246" s="18" t="str">
        <f>VLOOKUP(A:A,'[1]2026年1月在岗人员及社保补贴原表'!A:T,8,0)</f>
        <v>37030419******472X</v>
      </c>
      <c r="F246" s="48" t="str">
        <f>VLOOKUP(A:A,'[1]2026年1月在岗人员及社保补贴原表'!A:T,9,0)</f>
        <v>新城镇岗位</v>
      </c>
      <c r="G246" s="18">
        <f>VLOOKUP(A:A,'[1]2026年1月在岗人员及社保补贴原表'!A:T,15,0)</f>
        <v>463.91</v>
      </c>
      <c r="H246" s="18">
        <f>VLOOKUP(A:A,'[1]2026年1月在岗人员及社保补贴原表'!A:T,20,0)</f>
        <v>1126.9</v>
      </c>
    </row>
    <row r="247" s="30" customFormat="1" ht="14.25" customHeight="1" spans="1:8">
      <c r="A247" s="18">
        <f t="shared" si="3"/>
        <v>243</v>
      </c>
      <c r="B247" s="18" t="str">
        <f>VLOOKUP(A:A,'[1]2026年1月在岗人员及社保补贴原表'!A:T,3,0)</f>
        <v>城东街道</v>
      </c>
      <c r="C247" s="18" t="str">
        <f>VLOOKUP(A:A,'[1]2026年1月在岗人员及社保补贴原表'!A:T,4,0)</f>
        <v>大街社区</v>
      </c>
      <c r="D247" s="18" t="str">
        <f>VLOOKUP(A:A,'[1]2026年1月在岗人员及社保补贴原表'!A:T,5,0)</f>
        <v>阚方菊</v>
      </c>
      <c r="E247" s="18" t="str">
        <f>VLOOKUP(A:A,'[1]2026年1月在岗人员及社保补贴原表'!A:T,8,0)</f>
        <v>37030419******6028</v>
      </c>
      <c r="F247" s="48" t="str">
        <f>VLOOKUP(A:A,'[1]2026年1月在岗人员及社保补贴原表'!A:T,9,0)</f>
        <v>新城镇岗位</v>
      </c>
      <c r="G247" s="18">
        <f>VLOOKUP(A:A,'[1]2026年1月在岗人员及社保补贴原表'!A:T,15,0)</f>
        <v>463.91</v>
      </c>
      <c r="H247" s="18">
        <f>VLOOKUP(A:A,'[1]2026年1月在岗人员及社保补贴原表'!A:T,20,0)</f>
        <v>1126.9</v>
      </c>
    </row>
    <row r="248" s="30" customFormat="1" ht="14.25" customHeight="1" spans="1:8">
      <c r="A248" s="18">
        <f t="shared" si="3"/>
        <v>244</v>
      </c>
      <c r="B248" s="18" t="str">
        <f>VLOOKUP(A:A,'[1]2026年1月在岗人员及社保补贴原表'!A:T,3,0)</f>
        <v>城东街道</v>
      </c>
      <c r="C248" s="18" t="str">
        <f>VLOOKUP(A:A,'[1]2026年1月在岗人员及社保补贴原表'!A:T,4,0)</f>
        <v>大街社区</v>
      </c>
      <c r="D248" s="18" t="str">
        <f>VLOOKUP(A:A,'[1]2026年1月在岗人员及社保补贴原表'!A:T,5,0)</f>
        <v>张树昭</v>
      </c>
      <c r="E248" s="18" t="str">
        <f>VLOOKUP(A:A,'[1]2026年1月在岗人员及社保补贴原表'!A:T,8,0)</f>
        <v>37030419******032X</v>
      </c>
      <c r="F248" s="48" t="str">
        <f>VLOOKUP(A:A,'[1]2026年1月在岗人员及社保补贴原表'!A:T,9,0)</f>
        <v>新城镇岗位</v>
      </c>
      <c r="G248" s="18">
        <f>VLOOKUP(A:A,'[1]2026年1月在岗人员及社保补贴原表'!A:T,15,0)</f>
        <v>463.91</v>
      </c>
      <c r="H248" s="18">
        <f>VLOOKUP(A:A,'[1]2026年1月在岗人员及社保补贴原表'!A:T,20,0)</f>
        <v>1126.9</v>
      </c>
    </row>
    <row r="249" s="30" customFormat="1" ht="14.25" customHeight="1" spans="1:8">
      <c r="A249" s="18">
        <f t="shared" si="3"/>
        <v>245</v>
      </c>
      <c r="B249" s="18" t="str">
        <f>VLOOKUP(A:A,'[1]2026年1月在岗人员及社保补贴原表'!A:T,3,0)</f>
        <v>城东街道</v>
      </c>
      <c r="C249" s="18" t="str">
        <f>VLOOKUP(A:A,'[1]2026年1月在岗人员及社保补贴原表'!A:T,4,0)</f>
        <v>大街社区</v>
      </c>
      <c r="D249" s="18" t="str">
        <f>VLOOKUP(A:A,'[1]2026年1月在岗人员及社保补贴原表'!A:T,5,0)</f>
        <v>周博强</v>
      </c>
      <c r="E249" s="18" t="str">
        <f>VLOOKUP(A:A,'[1]2026年1月在岗人员及社保补贴原表'!A:T,8,0)</f>
        <v>37030419******0011</v>
      </c>
      <c r="F249" s="48" t="str">
        <f>VLOOKUP(A:A,'[1]2026年1月在岗人员及社保补贴原表'!A:T,9,0)</f>
        <v>新城镇岗位</v>
      </c>
      <c r="G249" s="18">
        <f>VLOOKUP(A:A,'[1]2026年1月在岗人员及社保补贴原表'!A:T,15,0)</f>
        <v>463.91</v>
      </c>
      <c r="H249" s="18">
        <f>VLOOKUP(A:A,'[1]2026年1月在岗人员及社保补贴原表'!A:T,20,0)</f>
        <v>1126.9</v>
      </c>
    </row>
    <row r="250" s="30" customFormat="1" ht="14.25" customHeight="1" spans="1:8">
      <c r="A250" s="18">
        <f t="shared" si="3"/>
        <v>246</v>
      </c>
      <c r="B250" s="18" t="str">
        <f>VLOOKUP(A:A,'[1]2026年1月在岗人员及社保补贴原表'!A:T,3,0)</f>
        <v>城东街道</v>
      </c>
      <c r="C250" s="18" t="str">
        <f>VLOOKUP(A:A,'[1]2026年1月在岗人员及社保补贴原表'!A:T,4,0)</f>
        <v>大街社区</v>
      </c>
      <c r="D250" s="18" t="str">
        <f>VLOOKUP(A:A,'[1]2026年1月在岗人员及社保补贴原表'!A:T,5,0)</f>
        <v>王文军</v>
      </c>
      <c r="E250" s="18" t="str">
        <f>VLOOKUP(A:A,'[1]2026年1月在岗人员及社保补贴原表'!A:T,8,0)</f>
        <v>37030419******0317</v>
      </c>
      <c r="F250" s="48" t="str">
        <f>VLOOKUP(A:A,'[1]2026年1月在岗人员及社保补贴原表'!A:T,9,0)</f>
        <v>新城镇岗位</v>
      </c>
      <c r="G250" s="18">
        <f>VLOOKUP(A:A,'[1]2026年1月在岗人员及社保补贴原表'!A:T,15,0)</f>
        <v>463.91</v>
      </c>
      <c r="H250" s="18">
        <f>VLOOKUP(A:A,'[1]2026年1月在岗人员及社保补贴原表'!A:T,20,0)</f>
        <v>1126.9</v>
      </c>
    </row>
    <row r="251" s="30" customFormat="1" ht="14.25" customHeight="1" spans="1:8">
      <c r="A251" s="18">
        <f t="shared" si="3"/>
        <v>247</v>
      </c>
      <c r="B251" s="18" t="str">
        <f>VLOOKUP(A:A,'[1]2026年1月在岗人员及社保补贴原表'!A:T,3,0)</f>
        <v>城东街道</v>
      </c>
      <c r="C251" s="18" t="str">
        <f>VLOOKUP(A:A,'[1]2026年1月在岗人员及社保补贴原表'!A:T,4,0)</f>
        <v>大街社区</v>
      </c>
      <c r="D251" s="18" t="str">
        <f>VLOOKUP(A:A,'[1]2026年1月在岗人员及社保补贴原表'!A:T,5,0)</f>
        <v>袁小容</v>
      </c>
      <c r="E251" s="18" t="str">
        <f>VLOOKUP(A:A,'[1]2026年1月在岗人员及社保补贴原表'!A:T,8,0)</f>
        <v>51132119******7487</v>
      </c>
      <c r="F251" s="48" t="str">
        <f>VLOOKUP(A:A,'[1]2026年1月在岗人员及社保补贴原表'!A:T,9,0)</f>
        <v>新城镇岗位</v>
      </c>
      <c r="G251" s="18">
        <f>VLOOKUP(A:A,'[1]2026年1月在岗人员及社保补贴原表'!A:T,15,0)</f>
        <v>463.91</v>
      </c>
      <c r="H251" s="18">
        <f>VLOOKUP(A:A,'[1]2026年1月在岗人员及社保补贴原表'!A:T,20,0)</f>
        <v>1126.9</v>
      </c>
    </row>
    <row r="252" s="30" customFormat="1" ht="14.25" customHeight="1" spans="1:8">
      <c r="A252" s="18">
        <f t="shared" si="3"/>
        <v>248</v>
      </c>
      <c r="B252" s="18" t="str">
        <f>VLOOKUP(A:A,'[1]2026年1月在岗人员及社保补贴原表'!A:T,3,0)</f>
        <v>城东街道</v>
      </c>
      <c r="C252" s="18" t="str">
        <f>VLOOKUP(A:A,'[1]2026年1月在岗人员及社保补贴原表'!A:T,4,0)</f>
        <v>大街社区</v>
      </c>
      <c r="D252" s="18" t="str">
        <f>VLOOKUP(A:A,'[1]2026年1月在岗人员及社保补贴原表'!A:T,5,0)</f>
        <v>许永庆</v>
      </c>
      <c r="E252" s="18" t="str">
        <f>VLOOKUP(A:A,'[1]2026年1月在岗人员及社保补贴原表'!A:T,8,0)</f>
        <v>37030419******0315</v>
      </c>
      <c r="F252" s="48" t="str">
        <f>VLOOKUP(A:A,'[1]2026年1月在岗人员及社保补贴原表'!A:T,9,0)</f>
        <v>新城镇岗位</v>
      </c>
      <c r="G252" s="18">
        <f>VLOOKUP(A:A,'[1]2026年1月在岗人员及社保补贴原表'!A:T,15,0)</f>
        <v>463.91</v>
      </c>
      <c r="H252" s="18">
        <f>VLOOKUP(A:A,'[1]2026年1月在岗人员及社保补贴原表'!A:T,20,0)</f>
        <v>1126.9</v>
      </c>
    </row>
    <row r="253" s="30" customFormat="1" ht="14.25" customHeight="1" spans="1:8">
      <c r="A253" s="18">
        <f t="shared" si="3"/>
        <v>249</v>
      </c>
      <c r="B253" s="18" t="str">
        <f>VLOOKUP(A:A,'[1]2026年1月在岗人员及社保补贴原表'!A:T,3,0)</f>
        <v>城东街道</v>
      </c>
      <c r="C253" s="18" t="str">
        <f>VLOOKUP(A:A,'[1]2026年1月在岗人员及社保补贴原表'!A:T,4,0)</f>
        <v>大街社区</v>
      </c>
      <c r="D253" s="18" t="str">
        <f>VLOOKUP(A:A,'[1]2026年1月在岗人员及社保补贴原表'!A:T,5,0)</f>
        <v>姬  莹</v>
      </c>
      <c r="E253" s="18" t="str">
        <f>VLOOKUP(A:A,'[1]2026年1月在岗人员及社保补贴原表'!A:T,8,0)</f>
        <v>37030419******0326</v>
      </c>
      <c r="F253" s="48" t="str">
        <f>VLOOKUP(A:A,'[1]2026年1月在岗人员及社保补贴原表'!A:T,9,0)</f>
        <v>新城镇岗位</v>
      </c>
      <c r="G253" s="18">
        <f>VLOOKUP(A:A,'[1]2026年1月在岗人员及社保补贴原表'!A:T,15,0)</f>
        <v>463.91</v>
      </c>
      <c r="H253" s="18">
        <f>VLOOKUP(A:A,'[1]2026年1月在岗人员及社保补贴原表'!A:T,20,0)</f>
        <v>1126.9</v>
      </c>
    </row>
    <row r="254" s="30" customFormat="1" ht="14.25" customHeight="1" spans="1:8">
      <c r="A254" s="18">
        <f t="shared" si="3"/>
        <v>250</v>
      </c>
      <c r="B254" s="18" t="str">
        <f>VLOOKUP(A:A,'[1]2026年1月在岗人员及社保补贴原表'!A:T,3,0)</f>
        <v>城东街道</v>
      </c>
      <c r="C254" s="18" t="str">
        <f>VLOOKUP(A:A,'[1]2026年1月在岗人员及社保补贴原表'!A:T,4,0)</f>
        <v>新泰山社区</v>
      </c>
      <c r="D254" s="18" t="str">
        <f>VLOOKUP(A:A,'[1]2026年1月在岗人员及社保补贴原表'!A:T,5,0)</f>
        <v>徐强</v>
      </c>
      <c r="E254" s="18" t="str">
        <f>VLOOKUP(A:A,'[1]2026年1月在岗人员及社保补贴原表'!A:T,8,0)</f>
        <v>37030419******0016</v>
      </c>
      <c r="F254" s="48" t="str">
        <f>VLOOKUP(A:A,'[1]2026年1月在岗人员及社保补贴原表'!A:T,9,0)</f>
        <v>新城镇岗位</v>
      </c>
      <c r="G254" s="18">
        <f>VLOOKUP(A:A,'[1]2026年1月在岗人员及社保补贴原表'!A:T,15,0)</f>
        <v>463.91</v>
      </c>
      <c r="H254" s="18">
        <f>VLOOKUP(A:A,'[1]2026年1月在岗人员及社保补贴原表'!A:T,20,0)</f>
        <v>1126.9</v>
      </c>
    </row>
    <row r="255" s="30" customFormat="1" ht="14.25" customHeight="1" spans="1:8">
      <c r="A255" s="18">
        <f t="shared" si="3"/>
        <v>251</v>
      </c>
      <c r="B255" s="18" t="str">
        <f>VLOOKUP(A:A,'[1]2026年1月在岗人员及社保补贴原表'!A:T,3,0)</f>
        <v>城东街道</v>
      </c>
      <c r="C255" s="18" t="str">
        <f>VLOOKUP(A:A,'[1]2026年1月在岗人员及社保补贴原表'!A:T,4,0)</f>
        <v>新泰山社区</v>
      </c>
      <c r="D255" s="18" t="str">
        <f>VLOOKUP(A:A,'[1]2026年1月在岗人员及社保补贴原表'!A:T,5,0)</f>
        <v>赵燕</v>
      </c>
      <c r="E255" s="18" t="str">
        <f>VLOOKUP(A:A,'[1]2026年1月在岗人员及社保补贴原表'!A:T,8,0)</f>
        <v>37030419******0061</v>
      </c>
      <c r="F255" s="48" t="str">
        <f>VLOOKUP(A:A,'[1]2026年1月在岗人员及社保补贴原表'!A:T,9,0)</f>
        <v>新城镇岗位</v>
      </c>
      <c r="G255" s="18">
        <f>VLOOKUP(A:A,'[1]2026年1月在岗人员及社保补贴原表'!A:T,15,0)</f>
        <v>463.91</v>
      </c>
      <c r="H255" s="18">
        <f>VLOOKUP(A:A,'[1]2026年1月在岗人员及社保补贴原表'!A:T,20,0)</f>
        <v>1126.9</v>
      </c>
    </row>
    <row r="256" s="30" customFormat="1" ht="14.25" customHeight="1" spans="1:8">
      <c r="A256" s="18">
        <f t="shared" si="3"/>
        <v>252</v>
      </c>
      <c r="B256" s="18" t="str">
        <f>VLOOKUP(A:A,'[1]2026年1月在岗人员及社保补贴原表'!A:T,3,0)</f>
        <v>城东街道</v>
      </c>
      <c r="C256" s="18" t="str">
        <f>VLOOKUP(A:A,'[1]2026年1月在岗人员及社保补贴原表'!A:T,4,0)</f>
        <v>新泰山社区</v>
      </c>
      <c r="D256" s="18" t="str">
        <f>VLOOKUP(A:A,'[1]2026年1月在岗人员及社保补贴原表'!A:T,5,0)</f>
        <v>侯军</v>
      </c>
      <c r="E256" s="18" t="str">
        <f>VLOOKUP(A:A,'[1]2026年1月在岗人员及社保补贴原表'!A:T,8,0)</f>
        <v>37030319******1010</v>
      </c>
      <c r="F256" s="48" t="str">
        <f>VLOOKUP(A:A,'[1]2026年1月在岗人员及社保补贴原表'!A:T,9,0)</f>
        <v>新城镇岗位</v>
      </c>
      <c r="G256" s="18">
        <f>VLOOKUP(A:A,'[1]2026年1月在岗人员及社保补贴原表'!A:T,15,0)</f>
        <v>463.91</v>
      </c>
      <c r="H256" s="18">
        <f>VLOOKUP(A:A,'[1]2026年1月在岗人员及社保补贴原表'!A:T,20,0)</f>
        <v>1126.9</v>
      </c>
    </row>
    <row r="257" s="30" customFormat="1" ht="14.25" customHeight="1" spans="1:8">
      <c r="A257" s="18">
        <f t="shared" si="3"/>
        <v>253</v>
      </c>
      <c r="B257" s="18" t="str">
        <f>VLOOKUP(A:A,'[1]2026年1月在岗人员及社保补贴原表'!A:T,3,0)</f>
        <v>城东街道</v>
      </c>
      <c r="C257" s="18" t="str">
        <f>VLOOKUP(A:A,'[1]2026年1月在岗人员及社保补贴原表'!A:T,4,0)</f>
        <v>新泰山社区</v>
      </c>
      <c r="D257" s="18" t="str">
        <f>VLOOKUP(A:A,'[1]2026年1月在岗人员及社保补贴原表'!A:T,5,0)</f>
        <v>孙磊</v>
      </c>
      <c r="E257" s="18" t="str">
        <f>VLOOKUP(A:A,'[1]2026年1月在岗人员及社保补贴原表'!A:T,8,0)</f>
        <v>37030419******1333</v>
      </c>
      <c r="F257" s="48" t="str">
        <f>VLOOKUP(A:A,'[1]2026年1月在岗人员及社保补贴原表'!A:T,9,0)</f>
        <v>新城镇岗位</v>
      </c>
      <c r="G257" s="18">
        <f>VLOOKUP(A:A,'[1]2026年1月在岗人员及社保补贴原表'!A:T,15,0)</f>
        <v>463.91</v>
      </c>
      <c r="H257" s="18">
        <f>VLOOKUP(A:A,'[1]2026年1月在岗人员及社保补贴原表'!A:T,20,0)</f>
        <v>1126.9</v>
      </c>
    </row>
    <row r="258" s="30" customFormat="1" ht="14.25" customHeight="1" spans="1:8">
      <c r="A258" s="18">
        <f t="shared" si="3"/>
        <v>254</v>
      </c>
      <c r="B258" s="18" t="str">
        <f>VLOOKUP(A:A,'[1]2026年1月在岗人员及社保补贴原表'!A:T,3,0)</f>
        <v>城东街道</v>
      </c>
      <c r="C258" s="18" t="str">
        <f>VLOOKUP(A:A,'[1]2026年1月在岗人员及社保补贴原表'!A:T,4,0)</f>
        <v>新泰山社区</v>
      </c>
      <c r="D258" s="18" t="str">
        <f>VLOOKUP(A:A,'[1]2026年1月在岗人员及社保补贴原表'!A:T,5,0)</f>
        <v>毕艳霞</v>
      </c>
      <c r="E258" s="18" t="str">
        <f>VLOOKUP(A:A,'[1]2026年1月在岗人员及社保补贴原表'!A:T,8,0)</f>
        <v>37030419******0028</v>
      </c>
      <c r="F258" s="48" t="str">
        <f>VLOOKUP(A:A,'[1]2026年1月在岗人员及社保补贴原表'!A:T,9,0)</f>
        <v>新城镇岗位</v>
      </c>
      <c r="G258" s="18">
        <f>VLOOKUP(A:A,'[1]2026年1月在岗人员及社保补贴原表'!A:T,15,0)</f>
        <v>463.91</v>
      </c>
      <c r="H258" s="18">
        <f>VLOOKUP(A:A,'[1]2026年1月在岗人员及社保补贴原表'!A:T,20,0)</f>
        <v>1126.9</v>
      </c>
    </row>
    <row r="259" s="30" customFormat="1" ht="14.25" customHeight="1" spans="1:8">
      <c r="A259" s="18">
        <f t="shared" si="3"/>
        <v>255</v>
      </c>
      <c r="B259" s="18" t="str">
        <f>VLOOKUP(A:A,'[1]2026年1月在岗人员及社保补贴原表'!A:T,3,0)</f>
        <v>城东街道</v>
      </c>
      <c r="C259" s="18" t="str">
        <f>VLOOKUP(A:A,'[1]2026年1月在岗人员及社保补贴原表'!A:T,4,0)</f>
        <v>新泰山社区</v>
      </c>
      <c r="D259" s="18" t="str">
        <f>VLOOKUP(A:A,'[1]2026年1月在岗人员及社保补贴原表'!A:T,5,0)</f>
        <v>徐春</v>
      </c>
      <c r="E259" s="18" t="str">
        <f>VLOOKUP(A:A,'[1]2026年1月在岗人员及社保补贴原表'!A:T,8,0)</f>
        <v>37030419******1316</v>
      </c>
      <c r="F259" s="48" t="str">
        <f>VLOOKUP(A:A,'[1]2026年1月在岗人员及社保补贴原表'!A:T,9,0)</f>
        <v>新城镇岗位</v>
      </c>
      <c r="G259" s="18">
        <f>VLOOKUP(A:A,'[1]2026年1月在岗人员及社保补贴原表'!A:T,15,0)</f>
        <v>463.91</v>
      </c>
      <c r="H259" s="18">
        <f>VLOOKUP(A:A,'[1]2026年1月在岗人员及社保补贴原表'!A:T,20,0)</f>
        <v>1126.9</v>
      </c>
    </row>
    <row r="260" s="30" customFormat="1" ht="14.25" customHeight="1" spans="1:8">
      <c r="A260" s="18">
        <f t="shared" si="3"/>
        <v>256</v>
      </c>
      <c r="B260" s="18" t="str">
        <f>VLOOKUP(A:A,'[1]2026年1月在岗人员及社保补贴原表'!A:T,3,0)</f>
        <v>城东街道</v>
      </c>
      <c r="C260" s="18" t="str">
        <f>VLOOKUP(A:A,'[1]2026年1月在岗人员及社保补贴原表'!A:T,4,0)</f>
        <v>新泰山社区</v>
      </c>
      <c r="D260" s="18" t="str">
        <f>VLOOKUP(A:A,'[1]2026年1月在岗人员及社保补贴原表'!A:T,5,0)</f>
        <v>赵勇</v>
      </c>
      <c r="E260" s="18" t="str">
        <f>VLOOKUP(A:A,'[1]2026年1月在岗人员及社保补贴原表'!A:T,8,0)</f>
        <v>37030419******0038</v>
      </c>
      <c r="F260" s="48" t="str">
        <f>VLOOKUP(A:A,'[1]2026年1月在岗人员及社保补贴原表'!A:T,9,0)</f>
        <v>新城镇岗位</v>
      </c>
      <c r="G260" s="18">
        <f>VLOOKUP(A:A,'[1]2026年1月在岗人员及社保补贴原表'!A:T,15,0)</f>
        <v>463.91</v>
      </c>
      <c r="H260" s="18">
        <f>VLOOKUP(A:A,'[1]2026年1月在岗人员及社保补贴原表'!A:T,20,0)</f>
        <v>1126.9</v>
      </c>
    </row>
    <row r="261" s="30" customFormat="1" ht="14.25" customHeight="1" spans="1:8">
      <c r="A261" s="18">
        <f t="shared" ref="A261:A304" si="4">ROW()-4</f>
        <v>257</v>
      </c>
      <c r="B261" s="18" t="str">
        <f>VLOOKUP(A:A,'[1]2026年1月在岗人员及社保补贴原表'!A:T,3,0)</f>
        <v>城东街道</v>
      </c>
      <c r="C261" s="18" t="str">
        <f>VLOOKUP(A:A,'[1]2026年1月在岗人员及社保补贴原表'!A:T,4,0)</f>
        <v>夏家庄社区</v>
      </c>
      <c r="D261" s="18" t="str">
        <f>VLOOKUP(A:A,'[1]2026年1月在岗人员及社保补贴原表'!A:T,5,0)</f>
        <v>李群</v>
      </c>
      <c r="E261" s="18" t="str">
        <f>VLOOKUP(A:A,'[1]2026年1月在岗人员及社保补贴原表'!A:T,8,0)</f>
        <v>37030419******2722</v>
      </c>
      <c r="F261" s="48" t="str">
        <f>VLOOKUP(A:A,'[1]2026年1月在岗人员及社保补贴原表'!A:T,9,0)</f>
        <v>新城镇岗位</v>
      </c>
      <c r="G261" s="18">
        <f>VLOOKUP(A:A,'[1]2026年1月在岗人员及社保补贴原表'!A:T,15,0)</f>
        <v>463.91</v>
      </c>
      <c r="H261" s="18">
        <f>VLOOKUP(A:A,'[1]2026年1月在岗人员及社保补贴原表'!A:T,20,0)</f>
        <v>1126.9</v>
      </c>
    </row>
    <row r="262" s="30" customFormat="1" ht="14.25" customHeight="1" spans="1:8">
      <c r="A262" s="18">
        <f t="shared" si="4"/>
        <v>258</v>
      </c>
      <c r="B262" s="18" t="str">
        <f>VLOOKUP(A:A,'[1]2026年1月在岗人员及社保补贴原表'!A:T,3,0)</f>
        <v>城东街道</v>
      </c>
      <c r="C262" s="18" t="str">
        <f>VLOOKUP(A:A,'[1]2026年1月在岗人员及社保补贴原表'!A:T,4,0)</f>
        <v>夏家庄社区</v>
      </c>
      <c r="D262" s="18" t="str">
        <f>VLOOKUP(A:A,'[1]2026年1月在岗人员及社保补贴原表'!A:T,5,0)</f>
        <v>毕思国</v>
      </c>
      <c r="E262" s="18" t="str">
        <f>VLOOKUP(A:A,'[1]2026年1月在岗人员及社保补贴原表'!A:T,8,0)</f>
        <v>37030419******2716</v>
      </c>
      <c r="F262" s="48" t="str">
        <f>VLOOKUP(A:A,'[1]2026年1月在岗人员及社保补贴原表'!A:T,9,0)</f>
        <v>新城镇岗位</v>
      </c>
      <c r="G262" s="18">
        <f>VLOOKUP(A:A,'[1]2026年1月在岗人员及社保补贴原表'!A:T,15,0)</f>
        <v>463.91</v>
      </c>
      <c r="H262" s="18">
        <f>VLOOKUP(A:A,'[1]2026年1月在岗人员及社保补贴原表'!A:T,20,0)</f>
        <v>1126.9</v>
      </c>
    </row>
    <row r="263" s="30" customFormat="1" ht="14.25" customHeight="1" spans="1:8">
      <c r="A263" s="18">
        <f t="shared" si="4"/>
        <v>259</v>
      </c>
      <c r="B263" s="18" t="str">
        <f>VLOOKUP(A:A,'[1]2026年1月在岗人员及社保补贴原表'!A:T,3,0)</f>
        <v>城东街道</v>
      </c>
      <c r="C263" s="18" t="str">
        <f>VLOOKUP(A:A,'[1]2026年1月在岗人员及社保补贴原表'!A:T,4,0)</f>
        <v>北岭社区</v>
      </c>
      <c r="D263" s="18" t="str">
        <f>VLOOKUP(A:A,'[1]2026年1月在岗人员及社保补贴原表'!A:T,5,0)</f>
        <v>孙亮</v>
      </c>
      <c r="E263" s="18" t="str">
        <f>VLOOKUP(A:A,'[1]2026年1月在岗人员及社保补贴原表'!A:T,8,0)</f>
        <v>37030419******1314</v>
      </c>
      <c r="F263" s="48" t="str">
        <f>VLOOKUP(A:A,'[1]2026年1月在岗人员及社保补贴原表'!A:T,9,0)</f>
        <v>新城镇岗位</v>
      </c>
      <c r="G263" s="18">
        <f>VLOOKUP(A:A,'[1]2026年1月在岗人员及社保补贴原表'!A:T,15,0)</f>
        <v>463.91</v>
      </c>
      <c r="H263" s="18">
        <f>VLOOKUP(A:A,'[1]2026年1月在岗人员及社保补贴原表'!A:T,20,0)</f>
        <v>1126.9</v>
      </c>
    </row>
    <row r="264" s="30" customFormat="1" ht="14.25" customHeight="1" spans="1:8">
      <c r="A264" s="18">
        <f t="shared" si="4"/>
        <v>260</v>
      </c>
      <c r="B264" s="18" t="str">
        <f>VLOOKUP(A:A,'[1]2026年1月在岗人员及社保补贴原表'!A:T,3,0)</f>
        <v>城东街道</v>
      </c>
      <c r="C264" s="18" t="str">
        <f>VLOOKUP(A:A,'[1]2026年1月在岗人员及社保补贴原表'!A:T,4,0)</f>
        <v>北岭社区</v>
      </c>
      <c r="D264" s="18" t="str">
        <f>VLOOKUP(A:A,'[1]2026年1月在岗人员及社保补贴原表'!A:T,5,0)</f>
        <v>苏静</v>
      </c>
      <c r="E264" s="18" t="str">
        <f>VLOOKUP(A:A,'[1]2026年1月在岗人员及社保补贴原表'!A:T,8,0)</f>
        <v>37030219******1449</v>
      </c>
      <c r="F264" s="48" t="str">
        <f>VLOOKUP(A:A,'[1]2026年1月在岗人员及社保补贴原表'!A:T,9,0)</f>
        <v>新城镇岗位</v>
      </c>
      <c r="G264" s="18">
        <f>VLOOKUP(A:A,'[1]2026年1月在岗人员及社保补贴原表'!A:T,15,0)</f>
        <v>463.91</v>
      </c>
      <c r="H264" s="18">
        <f>VLOOKUP(A:A,'[1]2026年1月在岗人员及社保补贴原表'!A:T,20,0)</f>
        <v>1126.9</v>
      </c>
    </row>
    <row r="265" s="30" customFormat="1" ht="14.25" customHeight="1" spans="1:8">
      <c r="A265" s="18">
        <f t="shared" si="4"/>
        <v>261</v>
      </c>
      <c r="B265" s="18" t="str">
        <f>VLOOKUP(A:A,'[1]2026年1月在岗人员及社保补贴原表'!A:T,3,0)</f>
        <v>城东街道</v>
      </c>
      <c r="C265" s="18" t="str">
        <f>VLOOKUP(A:A,'[1]2026年1月在岗人员及社保补贴原表'!A:T,4,0)</f>
        <v>窝疃村</v>
      </c>
      <c r="D265" s="18" t="str">
        <f>VLOOKUP(A:A,'[1]2026年1月在岗人员及社保补贴原表'!A:T,5,0)</f>
        <v>付雷廷</v>
      </c>
      <c r="E265" s="18" t="str">
        <f>VLOOKUP(A:A,'[1]2026年1月在岗人员及社保补贴原表'!A:T,8,0)</f>
        <v>37030419******191X</v>
      </c>
      <c r="F265" s="48" t="str">
        <f>VLOOKUP(A:A,'[1]2026年1月在岗人员及社保补贴原表'!A:T,9,0)</f>
        <v>新城镇岗位</v>
      </c>
      <c r="G265" s="18">
        <f>VLOOKUP(A:A,'[1]2026年1月在岗人员及社保补贴原表'!A:T,15,0)</f>
        <v>463.91</v>
      </c>
      <c r="H265" s="18">
        <f>VLOOKUP(A:A,'[1]2026年1月在岗人员及社保补贴原表'!A:T,20,0)</f>
        <v>1126.9</v>
      </c>
    </row>
    <row r="266" s="30" customFormat="1" ht="14.25" customHeight="1" spans="1:8">
      <c r="A266" s="18">
        <f t="shared" si="4"/>
        <v>262</v>
      </c>
      <c r="B266" s="18" t="str">
        <f>VLOOKUP(A:A,'[1]2026年1月在岗人员及社保补贴原表'!A:T,3,0)</f>
        <v>城东街道</v>
      </c>
      <c r="C266" s="18" t="str">
        <f>VLOOKUP(A:A,'[1]2026年1月在岗人员及社保补贴原表'!A:T,4,0)</f>
        <v>窝疃村</v>
      </c>
      <c r="D266" s="18" t="str">
        <f>VLOOKUP(A:A,'[1]2026年1月在岗人员及社保补贴原表'!A:T,5,0)</f>
        <v>崔鹏</v>
      </c>
      <c r="E266" s="18" t="str">
        <f>VLOOKUP(A:A,'[1]2026年1月在岗人员及社保补贴原表'!A:T,8,0)</f>
        <v>37030419******2715</v>
      </c>
      <c r="F266" s="48" t="str">
        <f>VLOOKUP(A:A,'[1]2026年1月在岗人员及社保补贴原表'!A:T,9,0)</f>
        <v>新城镇岗位</v>
      </c>
      <c r="G266" s="18">
        <f>VLOOKUP(A:A,'[1]2026年1月在岗人员及社保补贴原表'!A:T,15,0)</f>
        <v>463.91</v>
      </c>
      <c r="H266" s="18">
        <f>VLOOKUP(A:A,'[1]2026年1月在岗人员及社保补贴原表'!A:T,20,0)</f>
        <v>1126.9</v>
      </c>
    </row>
    <row r="267" s="30" customFormat="1" ht="14.25" customHeight="1" spans="1:8">
      <c r="A267" s="18">
        <f t="shared" si="4"/>
        <v>263</v>
      </c>
      <c r="B267" s="18" t="str">
        <f>VLOOKUP(A:A,'[1]2026年1月在岗人员及社保补贴原表'!A:T,3,0)</f>
        <v>城东街道</v>
      </c>
      <c r="C267" s="18" t="str">
        <f>VLOOKUP(A:A,'[1]2026年1月在岗人员及社保补贴原表'!A:T,4,0)</f>
        <v>后峪社区</v>
      </c>
      <c r="D267" s="18" t="str">
        <f>VLOOKUP(A:A,'[1]2026年1月在岗人员及社保补贴原表'!A:T,5,0)</f>
        <v>石军</v>
      </c>
      <c r="E267" s="18" t="str">
        <f>VLOOKUP(A:A,'[1]2026年1月在岗人员及社保补贴原表'!A:T,8,0)</f>
        <v>37030419******2719</v>
      </c>
      <c r="F267" s="48" t="str">
        <f>VLOOKUP(A:A,'[1]2026年1月在岗人员及社保补贴原表'!A:T,9,0)</f>
        <v>新城镇岗位</v>
      </c>
      <c r="G267" s="18">
        <f>VLOOKUP(A:A,'[1]2026年1月在岗人员及社保补贴原表'!A:T,15,0)</f>
        <v>463.91</v>
      </c>
      <c r="H267" s="18">
        <f>VLOOKUP(A:A,'[1]2026年1月在岗人员及社保补贴原表'!A:T,20,0)</f>
        <v>1126.9</v>
      </c>
    </row>
    <row r="268" s="30" customFormat="1" ht="14.25" customHeight="1" spans="1:8">
      <c r="A268" s="18">
        <f t="shared" si="4"/>
        <v>264</v>
      </c>
      <c r="B268" s="18" t="str">
        <f>VLOOKUP(A:A,'[1]2026年1月在岗人员及社保补贴原表'!A:T,3,0)</f>
        <v>城东街道</v>
      </c>
      <c r="C268" s="18" t="str">
        <f>VLOOKUP(A:A,'[1]2026年1月在岗人员及社保补贴原表'!A:T,4,0)</f>
        <v>后峪社区</v>
      </c>
      <c r="D268" s="18" t="str">
        <f>VLOOKUP(A:A,'[1]2026年1月在岗人员及社保补贴原表'!A:T,5,0)</f>
        <v>曲峰</v>
      </c>
      <c r="E268" s="18" t="str">
        <f>VLOOKUP(A:A,'[1]2026年1月在岗人员及社保补贴原表'!A:T,8,0)</f>
        <v>37030419******2734</v>
      </c>
      <c r="F268" s="48" t="str">
        <f>VLOOKUP(A:A,'[1]2026年1月在岗人员及社保补贴原表'!A:T,9,0)</f>
        <v>新城镇岗位</v>
      </c>
      <c r="G268" s="18">
        <f>VLOOKUP(A:A,'[1]2026年1月在岗人员及社保补贴原表'!A:T,15,0)</f>
        <v>463.91</v>
      </c>
      <c r="H268" s="18">
        <f>VLOOKUP(A:A,'[1]2026年1月在岗人员及社保补贴原表'!A:T,20,0)</f>
        <v>1126.9</v>
      </c>
    </row>
    <row r="269" s="30" customFormat="1" ht="14.25" customHeight="1" spans="1:8">
      <c r="A269" s="18">
        <f t="shared" si="4"/>
        <v>265</v>
      </c>
      <c r="B269" s="18" t="str">
        <f>VLOOKUP(A:A,'[1]2026年1月在岗人员及社保补贴原表'!A:T,3,0)</f>
        <v>城东街道</v>
      </c>
      <c r="C269" s="18" t="str">
        <f>VLOOKUP(A:A,'[1]2026年1月在岗人员及社保补贴原表'!A:T,4,0)</f>
        <v>后峪社区</v>
      </c>
      <c r="D269" s="18" t="str">
        <f>VLOOKUP(A:A,'[1]2026年1月在岗人员及社保补贴原表'!A:T,5,0)</f>
        <v>赵增锋</v>
      </c>
      <c r="E269" s="18" t="str">
        <f>VLOOKUP(A:A,'[1]2026年1月在岗人员及社保补贴原表'!A:T,8,0)</f>
        <v>37030419******2737</v>
      </c>
      <c r="F269" s="48" t="str">
        <f>VLOOKUP(A:A,'[1]2026年1月在岗人员及社保补贴原表'!A:T,9,0)</f>
        <v>新城镇岗位</v>
      </c>
      <c r="G269" s="18">
        <f>VLOOKUP(A:A,'[1]2026年1月在岗人员及社保补贴原表'!A:T,15,0)</f>
        <v>463.91</v>
      </c>
      <c r="H269" s="18">
        <f>VLOOKUP(A:A,'[1]2026年1月在岗人员及社保补贴原表'!A:T,20,0)</f>
        <v>1126.9</v>
      </c>
    </row>
    <row r="270" s="30" customFormat="1" ht="14.25" customHeight="1" spans="1:8">
      <c r="A270" s="18">
        <f t="shared" si="4"/>
        <v>266</v>
      </c>
      <c r="B270" s="18" t="str">
        <f>VLOOKUP(A:A,'[1]2026年1月在岗人员及社保补贴原表'!A:T,3,0)</f>
        <v>城东街道</v>
      </c>
      <c r="C270" s="18" t="str">
        <f>VLOOKUP(A:A,'[1]2026年1月在岗人员及社保补贴原表'!A:T,4,0)</f>
        <v>后峪社区</v>
      </c>
      <c r="D270" s="18" t="str">
        <f>VLOOKUP(A:A,'[1]2026年1月在岗人员及社保补贴原表'!A:T,5,0)</f>
        <v>周巍</v>
      </c>
      <c r="E270" s="18" t="str">
        <f>VLOOKUP(A:A,'[1]2026年1月在岗人员及社保补贴原表'!A:T,8,0)</f>
        <v>37030419******2715</v>
      </c>
      <c r="F270" s="48" t="str">
        <f>VLOOKUP(A:A,'[1]2026年1月在岗人员及社保补贴原表'!A:T,9,0)</f>
        <v>新城镇岗位</v>
      </c>
      <c r="G270" s="18">
        <f>VLOOKUP(A:A,'[1]2026年1月在岗人员及社保补贴原表'!A:T,15,0)</f>
        <v>463.91</v>
      </c>
      <c r="H270" s="18">
        <f>VLOOKUP(A:A,'[1]2026年1月在岗人员及社保补贴原表'!A:T,20,0)</f>
        <v>1126.9</v>
      </c>
    </row>
    <row r="271" s="30" customFormat="1" ht="14.25" customHeight="1" spans="1:8">
      <c r="A271" s="18">
        <f t="shared" si="4"/>
        <v>267</v>
      </c>
      <c r="B271" s="18" t="str">
        <f>VLOOKUP(A:A,'[1]2026年1月在岗人员及社保补贴原表'!A:T,3,0)</f>
        <v>城东街道</v>
      </c>
      <c r="C271" s="18" t="str">
        <f>VLOOKUP(A:A,'[1]2026年1月在岗人员及社保补贴原表'!A:T,4,0)</f>
        <v>后峪社区</v>
      </c>
      <c r="D271" s="18" t="str">
        <f>VLOOKUP(A:A,'[1]2026年1月在岗人员及社保补贴原表'!A:T,5,0)</f>
        <v>周丽群</v>
      </c>
      <c r="E271" s="18" t="str">
        <f>VLOOKUP(A:A,'[1]2026年1月在岗人员及社保补贴原表'!A:T,8,0)</f>
        <v>37030419******2726</v>
      </c>
      <c r="F271" s="48" t="str">
        <f>VLOOKUP(A:A,'[1]2026年1月在岗人员及社保补贴原表'!A:T,9,0)</f>
        <v>新城镇岗位</v>
      </c>
      <c r="G271" s="18">
        <f>VLOOKUP(A:A,'[1]2026年1月在岗人员及社保补贴原表'!A:T,15,0)</f>
        <v>463.91</v>
      </c>
      <c r="H271" s="18">
        <f>VLOOKUP(A:A,'[1]2026年1月在岗人员及社保补贴原表'!A:T,20,0)</f>
        <v>1126.9</v>
      </c>
    </row>
    <row r="272" s="30" customFormat="1" ht="14.25" customHeight="1" spans="1:8">
      <c r="A272" s="18">
        <f t="shared" si="4"/>
        <v>268</v>
      </c>
      <c r="B272" s="18" t="str">
        <f>VLOOKUP(A:A,'[1]2026年1月在岗人员及社保补贴原表'!A:T,3,0)</f>
        <v>城东街道</v>
      </c>
      <c r="C272" s="18" t="str">
        <f>VLOOKUP(A:A,'[1]2026年1月在岗人员及社保补贴原表'!A:T,4,0)</f>
        <v>后峪社区</v>
      </c>
      <c r="D272" s="18" t="str">
        <f>VLOOKUP(A:A,'[1]2026年1月在岗人员及社保补贴原表'!A:T,5,0)</f>
        <v>赵增勇</v>
      </c>
      <c r="E272" s="18" t="str">
        <f>VLOOKUP(A:A,'[1]2026年1月在岗人员及社保补贴原表'!A:T,8,0)</f>
        <v>37030419******273X</v>
      </c>
      <c r="F272" s="48" t="str">
        <f>VLOOKUP(A:A,'[1]2026年1月在岗人员及社保补贴原表'!A:T,9,0)</f>
        <v>新城镇岗位</v>
      </c>
      <c r="G272" s="18">
        <f>VLOOKUP(A:A,'[1]2026年1月在岗人员及社保补贴原表'!A:T,15,0)</f>
        <v>463.91</v>
      </c>
      <c r="H272" s="18">
        <f>VLOOKUP(A:A,'[1]2026年1月在岗人员及社保补贴原表'!A:T,20,0)</f>
        <v>1126.9</v>
      </c>
    </row>
    <row r="273" s="30" customFormat="1" ht="14.25" customHeight="1" spans="1:8">
      <c r="A273" s="18">
        <f t="shared" si="4"/>
        <v>269</v>
      </c>
      <c r="B273" s="18" t="str">
        <f>VLOOKUP(A:A,'[1]2026年1月在岗人员及社保补贴原表'!A:T,3,0)</f>
        <v>城东街道</v>
      </c>
      <c r="C273" s="18" t="str">
        <f>VLOOKUP(A:A,'[1]2026年1月在岗人员及社保补贴原表'!A:T,4,0)</f>
        <v>安上村</v>
      </c>
      <c r="D273" s="18" t="str">
        <f>VLOOKUP(A:A,'[1]2026年1月在岗人员及社保补贴原表'!A:T,5,0)</f>
        <v>张宁</v>
      </c>
      <c r="E273" s="18" t="str">
        <f>VLOOKUP(A:A,'[1]2026年1月在岗人员及社保补贴原表'!A:T,8,0)</f>
        <v>37030419******2742</v>
      </c>
      <c r="F273" s="48" t="str">
        <f>VLOOKUP(A:A,'[1]2026年1月在岗人员及社保补贴原表'!A:T,9,0)</f>
        <v>新城镇岗位</v>
      </c>
      <c r="G273" s="18">
        <f>VLOOKUP(A:A,'[1]2026年1月在岗人员及社保补贴原表'!A:T,15,0)</f>
        <v>463.91</v>
      </c>
      <c r="H273" s="18">
        <f>VLOOKUP(A:A,'[1]2026年1月在岗人员及社保补贴原表'!A:T,20,0)</f>
        <v>1126.9</v>
      </c>
    </row>
    <row r="274" s="30" customFormat="1" ht="14.25" customHeight="1" spans="1:8">
      <c r="A274" s="18">
        <f t="shared" si="4"/>
        <v>270</v>
      </c>
      <c r="B274" s="18" t="str">
        <f>VLOOKUP(A:A,'[1]2026年1月在岗人员及社保补贴原表'!A:T,3,0)</f>
        <v>城东街道</v>
      </c>
      <c r="C274" s="18" t="str">
        <f>VLOOKUP(A:A,'[1]2026年1月在岗人员及社保补贴原表'!A:T,4,0)</f>
        <v>安上村</v>
      </c>
      <c r="D274" s="18" t="str">
        <f>VLOOKUP(A:A,'[1]2026年1月在岗人员及社保补贴原表'!A:T,5,0)</f>
        <v>王茂博</v>
      </c>
      <c r="E274" s="18" t="str">
        <f>VLOOKUP(A:A,'[1]2026年1月在岗人员及社保补贴原表'!A:T,8,0)</f>
        <v>37030419******2715</v>
      </c>
      <c r="F274" s="48" t="str">
        <f>VLOOKUP(A:A,'[1]2026年1月在岗人员及社保补贴原表'!A:T,9,0)</f>
        <v>新城镇岗位</v>
      </c>
      <c r="G274" s="18">
        <f>VLOOKUP(A:A,'[1]2026年1月在岗人员及社保补贴原表'!A:T,15,0)</f>
        <v>463.91</v>
      </c>
      <c r="H274" s="18">
        <f>VLOOKUP(A:A,'[1]2026年1月在岗人员及社保补贴原表'!A:T,20,0)</f>
        <v>1126.9</v>
      </c>
    </row>
    <row r="275" s="30" customFormat="1" ht="14.25" customHeight="1" spans="1:8">
      <c r="A275" s="18">
        <f t="shared" si="4"/>
        <v>271</v>
      </c>
      <c r="B275" s="18" t="str">
        <f>VLOOKUP(A:A,'[1]2026年1月在岗人员及社保补贴原表'!A:T,3,0)</f>
        <v>城东街道</v>
      </c>
      <c r="C275" s="18" t="str">
        <f>VLOOKUP(A:A,'[1]2026年1月在岗人员及社保补贴原表'!A:T,4,0)</f>
        <v>峨嵋新村社区</v>
      </c>
      <c r="D275" s="18" t="str">
        <f>VLOOKUP(A:A,'[1]2026年1月在岗人员及社保补贴原表'!A:T,5,0)</f>
        <v>王媚媚</v>
      </c>
      <c r="E275" s="18" t="str">
        <f>VLOOKUP(A:A,'[1]2026年1月在岗人员及社保补贴原表'!A:T,8,0)</f>
        <v>37030419******0346</v>
      </c>
      <c r="F275" s="48" t="str">
        <f>VLOOKUP(A:A,'[1]2026年1月在岗人员及社保补贴原表'!A:T,9,0)</f>
        <v>新城镇岗位</v>
      </c>
      <c r="G275" s="18">
        <f>VLOOKUP(A:A,'[1]2026年1月在岗人员及社保补贴原表'!A:T,15,0)</f>
        <v>463.91</v>
      </c>
      <c r="H275" s="18">
        <f>VLOOKUP(A:A,'[1]2026年1月在岗人员及社保补贴原表'!A:T,20,0)</f>
        <v>1126.9</v>
      </c>
    </row>
    <row r="276" s="30" customFormat="1" ht="14.25" customHeight="1" spans="1:8">
      <c r="A276" s="18">
        <f t="shared" si="4"/>
        <v>272</v>
      </c>
      <c r="B276" s="18" t="str">
        <f>VLOOKUP(A:A,'[1]2026年1月在岗人员及社保补贴原表'!A:T,3,0)</f>
        <v>城东街道</v>
      </c>
      <c r="C276" s="18" t="str">
        <f>VLOOKUP(A:A,'[1]2026年1月在岗人员及社保补贴原表'!A:T,4,0)</f>
        <v>峨嵋新村社区</v>
      </c>
      <c r="D276" s="18" t="str">
        <f>VLOOKUP(A:A,'[1]2026年1月在岗人员及社保补贴原表'!A:T,5,0)</f>
        <v>毕永忠</v>
      </c>
      <c r="E276" s="18" t="str">
        <f>VLOOKUP(A:A,'[1]2026年1月在岗人员及社保补贴原表'!A:T,8,0)</f>
        <v>37030319******0611</v>
      </c>
      <c r="F276" s="48" t="str">
        <f>VLOOKUP(A:A,'[1]2026年1月在岗人员及社保补贴原表'!A:T,9,0)</f>
        <v>新城镇岗位</v>
      </c>
      <c r="G276" s="18">
        <f>VLOOKUP(A:A,'[1]2026年1月在岗人员及社保补贴原表'!A:T,15,0)</f>
        <v>463.91</v>
      </c>
      <c r="H276" s="18">
        <f>VLOOKUP(A:A,'[1]2026年1月在岗人员及社保补贴原表'!A:T,20,0)</f>
        <v>1126.9</v>
      </c>
    </row>
    <row r="277" s="30" customFormat="1" ht="14.25" customHeight="1" spans="1:8">
      <c r="A277" s="18">
        <f t="shared" si="4"/>
        <v>273</v>
      </c>
      <c r="B277" s="18" t="str">
        <f>VLOOKUP(A:A,'[1]2026年1月在岗人员及社保补贴原表'!A:T,3,0)</f>
        <v>城东街道</v>
      </c>
      <c r="C277" s="18" t="str">
        <f>VLOOKUP(A:A,'[1]2026年1月在岗人员及社保补贴原表'!A:T,4,0)</f>
        <v>峨嵋新村社区</v>
      </c>
      <c r="D277" s="18" t="str">
        <f>VLOOKUP(A:A,'[1]2026年1月在岗人员及社保补贴原表'!A:T,5,0)</f>
        <v>孙会</v>
      </c>
      <c r="E277" s="18" t="str">
        <f>VLOOKUP(A:A,'[1]2026年1月在岗人员及社保补贴原表'!A:T,8,0)</f>
        <v>37030419******4429</v>
      </c>
      <c r="F277" s="48" t="str">
        <f>VLOOKUP(A:A,'[1]2026年1月在岗人员及社保补贴原表'!A:T,9,0)</f>
        <v>新城镇岗位</v>
      </c>
      <c r="G277" s="18">
        <f>VLOOKUP(A:A,'[1]2026年1月在岗人员及社保补贴原表'!A:T,15,0)</f>
        <v>463.91</v>
      </c>
      <c r="H277" s="18">
        <f>VLOOKUP(A:A,'[1]2026年1月在岗人员及社保补贴原表'!A:T,20,0)</f>
        <v>1126.9</v>
      </c>
    </row>
    <row r="278" s="30" customFormat="1" ht="14.25" customHeight="1" spans="1:8">
      <c r="A278" s="18">
        <f t="shared" si="4"/>
        <v>274</v>
      </c>
      <c r="B278" s="18" t="str">
        <f>VLOOKUP(A:A,'[1]2026年1月在岗人员及社保补贴原表'!A:T,3,0)</f>
        <v>城东街道</v>
      </c>
      <c r="C278" s="18" t="str">
        <f>VLOOKUP(A:A,'[1]2026年1月在岗人员及社保补贴原表'!A:T,4,0)</f>
        <v>峨嵋新村社区</v>
      </c>
      <c r="D278" s="18" t="str">
        <f>VLOOKUP(A:A,'[1]2026年1月在岗人员及社保补贴原表'!A:T,5,0)</f>
        <v>崔涌</v>
      </c>
      <c r="E278" s="18" t="str">
        <f>VLOOKUP(A:A,'[1]2026年1月在岗人员及社保补贴原表'!A:T,8,0)</f>
        <v>37030419******0314</v>
      </c>
      <c r="F278" s="48" t="str">
        <f>VLOOKUP(A:A,'[1]2026年1月在岗人员及社保补贴原表'!A:T,9,0)</f>
        <v>新城镇岗位</v>
      </c>
      <c r="G278" s="18">
        <f>VLOOKUP(A:A,'[1]2026年1月在岗人员及社保补贴原表'!A:T,15,0)</f>
        <v>463.91</v>
      </c>
      <c r="H278" s="18">
        <f>VLOOKUP(A:A,'[1]2026年1月在岗人员及社保补贴原表'!A:T,20,0)</f>
        <v>1126.9</v>
      </c>
    </row>
    <row r="279" s="30" customFormat="1" ht="14.25" customHeight="1" spans="1:8">
      <c r="A279" s="18">
        <f t="shared" si="4"/>
        <v>275</v>
      </c>
      <c r="B279" s="18" t="str">
        <f>VLOOKUP(A:A,'[1]2026年1月在岗人员及社保补贴原表'!A:T,3,0)</f>
        <v>城东街道</v>
      </c>
      <c r="C279" s="18" t="str">
        <f>VLOOKUP(A:A,'[1]2026年1月在岗人员及社保补贴原表'!A:T,4,0)</f>
        <v>公平庄社区</v>
      </c>
      <c r="D279" s="18" t="str">
        <f>VLOOKUP(A:A,'[1]2026年1月在岗人员及社保补贴原表'!A:T,5,0)</f>
        <v>谢春健</v>
      </c>
      <c r="E279" s="18" t="str">
        <f>VLOOKUP(A:A,'[1]2026年1月在岗人员及社保补贴原表'!A:T,8,0)</f>
        <v>37030419******0036</v>
      </c>
      <c r="F279" s="48" t="str">
        <f>VLOOKUP(A:A,'[1]2026年1月在岗人员及社保补贴原表'!A:T,9,0)</f>
        <v>新城镇岗位</v>
      </c>
      <c r="G279" s="18">
        <f>VLOOKUP(A:A,'[1]2026年1月在岗人员及社保补贴原表'!A:T,15,0)</f>
        <v>463.91</v>
      </c>
      <c r="H279" s="18">
        <f>VLOOKUP(A:A,'[1]2026年1月在岗人员及社保补贴原表'!A:T,20,0)</f>
        <v>1126.9</v>
      </c>
    </row>
    <row r="280" s="30" customFormat="1" ht="14.25" customHeight="1" spans="1:8">
      <c r="A280" s="18">
        <f t="shared" si="4"/>
        <v>276</v>
      </c>
      <c r="B280" s="18" t="str">
        <f>VLOOKUP(A:A,'[1]2026年1月在岗人员及社保补贴原表'!A:T,3,0)</f>
        <v>城东街道</v>
      </c>
      <c r="C280" s="18" t="str">
        <f>VLOOKUP(A:A,'[1]2026年1月在岗人员及社保补贴原表'!A:T,4,0)</f>
        <v>公平庄社区</v>
      </c>
      <c r="D280" s="18" t="str">
        <f>VLOOKUP(A:A,'[1]2026年1月在岗人员及社保补贴原表'!A:T,5,0)</f>
        <v>李长征</v>
      </c>
      <c r="E280" s="18" t="str">
        <f>VLOOKUP(A:A,'[1]2026年1月在岗人员及社保补贴原表'!A:T,8,0)</f>
        <v>37030419******0631</v>
      </c>
      <c r="F280" s="48" t="str">
        <f>VLOOKUP(A:A,'[1]2026年1月在岗人员及社保补贴原表'!A:T,9,0)</f>
        <v>新城镇岗位</v>
      </c>
      <c r="G280" s="18">
        <f>VLOOKUP(A:A,'[1]2026年1月在岗人员及社保补贴原表'!A:T,15,0)</f>
        <v>463.91</v>
      </c>
      <c r="H280" s="18">
        <f>VLOOKUP(A:A,'[1]2026年1月在岗人员及社保补贴原表'!A:T,20,0)</f>
        <v>1126.9</v>
      </c>
    </row>
    <row r="281" s="30" customFormat="1" ht="14.25" customHeight="1" spans="1:8">
      <c r="A281" s="18">
        <f t="shared" si="4"/>
        <v>277</v>
      </c>
      <c r="B281" s="18" t="str">
        <f>VLOOKUP(A:A,'[1]2026年1月在岗人员及社保补贴原表'!A:T,3,0)</f>
        <v>城东街道</v>
      </c>
      <c r="C281" s="18" t="str">
        <f>VLOOKUP(A:A,'[1]2026年1月在岗人员及社保补贴原表'!A:T,4,0)</f>
        <v>公平庄社区</v>
      </c>
      <c r="D281" s="18" t="str">
        <f>VLOOKUP(A:A,'[1]2026年1月在岗人员及社保补贴原表'!A:T,5,0)</f>
        <v>胡静</v>
      </c>
      <c r="E281" s="18" t="str">
        <f>VLOOKUP(A:A,'[1]2026年1月在岗人员及社保补贴原表'!A:T,8,0)</f>
        <v>37030419******0024</v>
      </c>
      <c r="F281" s="48" t="str">
        <f>VLOOKUP(A:A,'[1]2026年1月在岗人员及社保补贴原表'!A:T,9,0)</f>
        <v>新城镇岗位</v>
      </c>
      <c r="G281" s="18">
        <f>VLOOKUP(A:A,'[1]2026年1月在岗人员及社保补贴原表'!A:T,15,0)</f>
        <v>463.91</v>
      </c>
      <c r="H281" s="18">
        <f>VLOOKUP(A:A,'[1]2026年1月在岗人员及社保补贴原表'!A:T,20,0)</f>
        <v>1126.9</v>
      </c>
    </row>
    <row r="282" s="30" customFormat="1" ht="14.25" customHeight="1" spans="1:8">
      <c r="A282" s="18">
        <f t="shared" si="4"/>
        <v>278</v>
      </c>
      <c r="B282" s="18" t="str">
        <f>VLOOKUP(A:A,'[1]2026年1月在岗人员及社保补贴原表'!A:T,3,0)</f>
        <v>城东街道</v>
      </c>
      <c r="C282" s="18" t="str">
        <f>VLOOKUP(A:A,'[1]2026年1月在岗人员及社保补贴原表'!A:T,4,0)</f>
        <v>大街社区</v>
      </c>
      <c r="D282" s="18" t="str">
        <f>VLOOKUP(A:A,'[1]2026年1月在岗人员及社保补贴原表'!A:T,5,0)</f>
        <v>宋爱君</v>
      </c>
      <c r="E282" s="18" t="str">
        <f>VLOOKUP(A:A,'[1]2026年1月在岗人员及社保补贴原表'!A:T,8,0)</f>
        <v>37030419******0311</v>
      </c>
      <c r="F282" s="48" t="str">
        <f>VLOOKUP(A:A,'[1]2026年1月在岗人员及社保补贴原表'!A:T,9,0)</f>
        <v>新城镇岗位</v>
      </c>
      <c r="G282" s="18">
        <f>VLOOKUP(A:A,'[1]2026年1月在岗人员及社保补贴原表'!A:T,15,0)</f>
        <v>463.91</v>
      </c>
      <c r="H282" s="18">
        <f>VLOOKUP(A:A,'[1]2026年1月在岗人员及社保补贴原表'!A:T,20,0)</f>
        <v>1126.9</v>
      </c>
    </row>
    <row r="283" s="30" customFormat="1" ht="14.25" customHeight="1" spans="1:8">
      <c r="A283" s="18">
        <f t="shared" si="4"/>
        <v>279</v>
      </c>
      <c r="B283" s="18" t="str">
        <f>VLOOKUP(A:A,'[1]2026年1月在岗人员及社保补贴原表'!A:T,3,0)</f>
        <v>城东街道</v>
      </c>
      <c r="C283" s="18" t="str">
        <f>VLOOKUP(A:A,'[1]2026年1月在岗人员及社保补贴原表'!A:T,4,0)</f>
        <v>城中社区</v>
      </c>
      <c r="D283" s="18" t="str">
        <f>VLOOKUP(A:A,'[1]2026年1月在岗人员及社保补贴原表'!A:T,5,0)</f>
        <v>蒋蓉蓉</v>
      </c>
      <c r="E283" s="18" t="str">
        <f>VLOOKUP(A:A,'[1]2026年1月在岗人员及社保补贴原表'!A:T,8,0)</f>
        <v>37030419******0021</v>
      </c>
      <c r="F283" s="48" t="str">
        <f>VLOOKUP(A:A,'[1]2026年1月在岗人员及社保补贴原表'!A:T,9,0)</f>
        <v>新城镇岗位</v>
      </c>
      <c r="G283" s="18">
        <f>VLOOKUP(A:A,'[1]2026年1月在岗人员及社保补贴原表'!A:T,15,0)</f>
        <v>463.91</v>
      </c>
      <c r="H283" s="18">
        <f>VLOOKUP(A:A,'[1]2026年1月在岗人员及社保补贴原表'!A:T,20,0)</f>
        <v>1126.9</v>
      </c>
    </row>
    <row r="284" s="30" customFormat="1" ht="14.25" customHeight="1" spans="1:8">
      <c r="A284" s="18">
        <f t="shared" si="4"/>
        <v>280</v>
      </c>
      <c r="B284" s="18" t="str">
        <f>VLOOKUP(A:A,'[1]2026年1月在岗人员及社保补贴原表'!A:T,3,0)</f>
        <v>池上镇</v>
      </c>
      <c r="C284" s="18" t="str">
        <f>VLOOKUP(A:A,'[1]2026年1月在岗人员及社保补贴原表'!A:T,4,0)</f>
        <v>东池村</v>
      </c>
      <c r="D284" s="18" t="str">
        <f>VLOOKUP(A:A,'[1]2026年1月在岗人员及社保补贴原表'!A:T,5,0)</f>
        <v>赵进</v>
      </c>
      <c r="E284" s="18" t="str">
        <f>VLOOKUP(A:A,'[1]2026年1月在岗人员及社保补贴原表'!A:T,8,0)</f>
        <v>37030419******5811</v>
      </c>
      <c r="F284" s="48" t="str">
        <f>VLOOKUP(A:A,'[1]2026年1月在岗人员及社保补贴原表'!A:T,9,0)</f>
        <v>新城镇岗位</v>
      </c>
      <c r="G284" s="18">
        <f>VLOOKUP(A:A,'[1]2026年1月在岗人员及社保补贴原表'!A:T,15,0)</f>
        <v>463.91</v>
      </c>
      <c r="H284" s="18">
        <f>VLOOKUP(A:A,'[1]2026年1月在岗人员及社保补贴原表'!A:T,20,0)</f>
        <v>1126.9</v>
      </c>
    </row>
    <row r="285" s="30" customFormat="1" ht="14.25" customHeight="1" spans="1:8">
      <c r="A285" s="18">
        <f t="shared" si="4"/>
        <v>281</v>
      </c>
      <c r="B285" s="18" t="str">
        <f>VLOOKUP(A:A,'[1]2026年1月在岗人员及社保补贴原表'!A:T,3,0)</f>
        <v>池上镇</v>
      </c>
      <c r="C285" s="18" t="str">
        <f>VLOOKUP(A:A,'[1]2026年1月在岗人员及社保补贴原表'!A:T,4,0)</f>
        <v>东池村</v>
      </c>
      <c r="D285" s="18" t="str">
        <f>VLOOKUP(A:A,'[1]2026年1月在岗人员及社保补贴原表'!A:T,5,0)</f>
        <v>吕磊</v>
      </c>
      <c r="E285" s="18" t="str">
        <f>VLOOKUP(A:A,'[1]2026年1月在岗人员及社保补贴原表'!A:T,8,0)</f>
        <v>37030419******4422</v>
      </c>
      <c r="F285" s="48" t="str">
        <f>VLOOKUP(A:A,'[1]2026年1月在岗人员及社保补贴原表'!A:T,9,0)</f>
        <v>新城镇岗位</v>
      </c>
      <c r="G285" s="18">
        <f>VLOOKUP(A:A,'[1]2026年1月在岗人员及社保补贴原表'!A:T,15,0)</f>
        <v>463.91</v>
      </c>
      <c r="H285" s="18">
        <f>VLOOKUP(A:A,'[1]2026年1月在岗人员及社保补贴原表'!A:T,20,0)</f>
        <v>1126.9</v>
      </c>
    </row>
    <row r="286" s="30" customFormat="1" ht="14.25" customHeight="1" spans="1:8">
      <c r="A286" s="18">
        <f t="shared" si="4"/>
        <v>282</v>
      </c>
      <c r="B286" s="18" t="str">
        <f>VLOOKUP(A:A,'[1]2026年1月在岗人员及社保补贴原表'!A:T,3,0)</f>
        <v>池上镇</v>
      </c>
      <c r="C286" s="18" t="str">
        <f>VLOOKUP(A:A,'[1]2026年1月在岗人员及社保补贴原表'!A:T,4,0)</f>
        <v>西陈疃村</v>
      </c>
      <c r="D286" s="18" t="str">
        <f>VLOOKUP(A:A,'[1]2026年1月在岗人员及社保补贴原表'!A:T,5,0)</f>
        <v>王礼成</v>
      </c>
      <c r="E286" s="18" t="str">
        <f>VLOOKUP(A:A,'[1]2026年1月在岗人员及社保补贴原表'!A:T,8,0)</f>
        <v>37030419******5811</v>
      </c>
      <c r="F286" s="48" t="str">
        <f>VLOOKUP(A:A,'[1]2026年1月在岗人员及社保补贴原表'!A:T,9,0)</f>
        <v>新城镇岗位</v>
      </c>
      <c r="G286" s="18">
        <f>VLOOKUP(A:A,'[1]2026年1月在岗人员及社保补贴原表'!A:T,15,0)</f>
        <v>463.91</v>
      </c>
      <c r="H286" s="18">
        <f>VLOOKUP(A:A,'[1]2026年1月在岗人员及社保补贴原表'!A:T,20,0)</f>
        <v>1126.9</v>
      </c>
    </row>
    <row r="287" s="30" customFormat="1" ht="14.25" customHeight="1" spans="1:8">
      <c r="A287" s="18">
        <f t="shared" si="4"/>
        <v>283</v>
      </c>
      <c r="B287" s="18" t="str">
        <f>VLOOKUP(A:A,'[1]2026年1月在岗人员及社保补贴原表'!A:T,3,0)</f>
        <v>池上镇</v>
      </c>
      <c r="C287" s="18" t="str">
        <f>VLOOKUP(A:A,'[1]2026年1月在岗人员及社保补贴原表'!A:T,4,0)</f>
        <v>西陈疃村</v>
      </c>
      <c r="D287" s="18" t="str">
        <f>VLOOKUP(A:A,'[1]2026年1月在岗人员及社保补贴原表'!A:T,5,0)</f>
        <v>孟清泉</v>
      </c>
      <c r="E287" s="18" t="str">
        <f>VLOOKUP(A:A,'[1]2026年1月在岗人员及社保补贴原表'!A:T,8,0)</f>
        <v>37030419******5836</v>
      </c>
      <c r="F287" s="48" t="str">
        <f>VLOOKUP(A:A,'[1]2026年1月在岗人员及社保补贴原表'!A:T,9,0)</f>
        <v>新城镇岗位</v>
      </c>
      <c r="G287" s="18">
        <f>VLOOKUP(A:A,'[1]2026年1月在岗人员及社保补贴原表'!A:T,15,0)</f>
        <v>463.91</v>
      </c>
      <c r="H287" s="18">
        <f>VLOOKUP(A:A,'[1]2026年1月在岗人员及社保补贴原表'!A:T,20,0)</f>
        <v>1126.9</v>
      </c>
    </row>
    <row r="288" s="30" customFormat="1" ht="14.25" customHeight="1" spans="1:8">
      <c r="A288" s="18">
        <f t="shared" si="4"/>
        <v>284</v>
      </c>
      <c r="B288" s="18" t="str">
        <f>VLOOKUP(A:A,'[1]2026年1月在岗人员及社保补贴原表'!A:T,3,0)</f>
        <v>石马镇</v>
      </c>
      <c r="C288" s="18" t="str">
        <f>VLOOKUP(A:A,'[1]2026年1月在岗人员及社保补贴原表'!A:T,4,0)</f>
        <v>桥东村</v>
      </c>
      <c r="D288" s="18" t="str">
        <f>VLOOKUP(A:A,'[1]2026年1月在岗人员及社保补贴原表'!A:T,5,0)</f>
        <v>焦海丽</v>
      </c>
      <c r="E288" s="18" t="str">
        <f>VLOOKUP(A:A,'[1]2026年1月在岗人员及社保补贴原表'!A:T,8,0)</f>
        <v>37120219******2647</v>
      </c>
      <c r="F288" s="48" t="str">
        <f>VLOOKUP(A:A,'[1]2026年1月在岗人员及社保补贴原表'!A:T,9,0)</f>
        <v>新城镇岗位</v>
      </c>
      <c r="G288" s="18">
        <f>VLOOKUP(A:A,'[1]2026年1月在岗人员及社保补贴原表'!A:T,15,0)</f>
        <v>463.91</v>
      </c>
      <c r="H288" s="18">
        <f>VLOOKUP(A:A,'[1]2026年1月在岗人员及社保补贴原表'!A:T,20,0)</f>
        <v>1126.9</v>
      </c>
    </row>
    <row r="289" s="30" customFormat="1" ht="14.25" customHeight="1" spans="1:8">
      <c r="A289" s="18">
        <f t="shared" si="4"/>
        <v>285</v>
      </c>
      <c r="B289" s="18" t="str">
        <f>VLOOKUP(A:A,'[1]2026年1月在岗人员及社保补贴原表'!A:T,3,0)</f>
        <v>石马镇</v>
      </c>
      <c r="C289" s="18" t="str">
        <f>VLOOKUP(A:A,'[1]2026年1月在岗人员及社保补贴原表'!A:T,4,0)</f>
        <v>桥东村</v>
      </c>
      <c r="D289" s="18" t="str">
        <f>VLOOKUP(A:A,'[1]2026年1月在岗人员及社保补贴原表'!A:T,5,0)</f>
        <v>阎西贡</v>
      </c>
      <c r="E289" s="18" t="str">
        <f>VLOOKUP(A:A,'[1]2026年1月在岗人员及社保补贴原表'!A:T,8,0)</f>
        <v>37030419******4418</v>
      </c>
      <c r="F289" s="48" t="str">
        <f>VLOOKUP(A:A,'[1]2026年1月在岗人员及社保补贴原表'!A:T,9,0)</f>
        <v>新城镇岗位</v>
      </c>
      <c r="G289" s="18">
        <f>VLOOKUP(A:A,'[1]2026年1月在岗人员及社保补贴原表'!A:T,15,0)</f>
        <v>463.91</v>
      </c>
      <c r="H289" s="18">
        <f>VLOOKUP(A:A,'[1]2026年1月在岗人员及社保补贴原表'!A:T,20,0)</f>
        <v>1126.9</v>
      </c>
    </row>
    <row r="290" s="30" customFormat="1" ht="14.25" customHeight="1" spans="1:8">
      <c r="A290" s="18">
        <f t="shared" si="4"/>
        <v>286</v>
      </c>
      <c r="B290" s="18" t="str">
        <f>VLOOKUP(A:A,'[1]2026年1月在岗人员及社保补贴原表'!A:T,3,0)</f>
        <v>石马镇</v>
      </c>
      <c r="C290" s="18" t="str">
        <f>VLOOKUP(A:A,'[1]2026年1月在岗人员及社保补贴原表'!A:T,4,0)</f>
        <v>桥东村</v>
      </c>
      <c r="D290" s="18" t="str">
        <f>VLOOKUP(A:A,'[1]2026年1月在岗人员及社保补贴原表'!A:T,5,0)</f>
        <v>尹艳芳</v>
      </c>
      <c r="E290" s="18" t="str">
        <f>VLOOKUP(A:A,'[1]2026年1月在岗人员及社保补贴原表'!A:T,8,0)</f>
        <v>37030419******4727</v>
      </c>
      <c r="F290" s="48" t="str">
        <f>VLOOKUP(A:A,'[1]2026年1月在岗人员及社保补贴原表'!A:T,9,0)</f>
        <v>新城镇岗位</v>
      </c>
      <c r="G290" s="18">
        <f>VLOOKUP(A:A,'[1]2026年1月在岗人员及社保补贴原表'!A:T,15,0)</f>
        <v>463.91</v>
      </c>
      <c r="H290" s="18">
        <f>VLOOKUP(A:A,'[1]2026年1月在岗人员及社保补贴原表'!A:T,20,0)</f>
        <v>1126.9</v>
      </c>
    </row>
    <row r="291" s="30" customFormat="1" ht="14.25" customHeight="1" spans="1:8">
      <c r="A291" s="18">
        <f t="shared" si="4"/>
        <v>287</v>
      </c>
      <c r="B291" s="18" t="str">
        <f>VLOOKUP(A:A,'[1]2026年1月在岗人员及社保补贴原表'!A:T,3,0)</f>
        <v>石马镇</v>
      </c>
      <c r="C291" s="18" t="str">
        <f>VLOOKUP(A:A,'[1]2026年1月在岗人员及社保补贴原表'!A:T,4,0)</f>
        <v>桥东村</v>
      </c>
      <c r="D291" s="18" t="str">
        <f>VLOOKUP(A:A,'[1]2026年1月在岗人员及社保补贴原表'!A:T,5,0)</f>
        <v>孙登玲</v>
      </c>
      <c r="E291" s="18" t="str">
        <f>VLOOKUP(A:A,'[1]2026年1月在岗人员及社保补贴原表'!A:T,8,0)</f>
        <v>37030419******4412</v>
      </c>
      <c r="F291" s="48" t="str">
        <f>VLOOKUP(A:A,'[1]2026年1月在岗人员及社保补贴原表'!A:T,9,0)</f>
        <v>新城镇岗位</v>
      </c>
      <c r="G291" s="18">
        <f>VLOOKUP(A:A,'[1]2026年1月在岗人员及社保补贴原表'!A:T,15,0)</f>
        <v>463.91</v>
      </c>
      <c r="H291" s="18">
        <f>VLOOKUP(A:A,'[1]2026年1月在岗人员及社保补贴原表'!A:T,20,0)</f>
        <v>1126.9</v>
      </c>
    </row>
    <row r="292" s="30" customFormat="1" ht="14.25" customHeight="1" spans="1:8">
      <c r="A292" s="18">
        <f t="shared" si="4"/>
        <v>288</v>
      </c>
      <c r="B292" s="18" t="str">
        <f>VLOOKUP(A:A,'[1]2026年1月在岗人员及社保补贴原表'!A:T,3,0)</f>
        <v>石马镇</v>
      </c>
      <c r="C292" s="18" t="str">
        <f>VLOOKUP(A:A,'[1]2026年1月在岗人员及社保补贴原表'!A:T,4,0)</f>
        <v>芦家台</v>
      </c>
      <c r="D292" s="18" t="str">
        <f>VLOOKUP(A:A,'[1]2026年1月在岗人员及社保补贴原表'!A:T,5,0)</f>
        <v>张春香</v>
      </c>
      <c r="E292" s="18" t="str">
        <f>VLOOKUP(A:A,'[1]2026年1月在岗人员及社保补贴原表'!A:T,8,0)</f>
        <v>37030419******4428</v>
      </c>
      <c r="F292" s="48" t="str">
        <f>VLOOKUP(A:A,'[1]2026年1月在岗人员及社保补贴原表'!A:T,9,0)</f>
        <v>新城镇岗位</v>
      </c>
      <c r="G292" s="18">
        <f>VLOOKUP(A:A,'[1]2026年1月在岗人员及社保补贴原表'!A:T,15,0)</f>
        <v>463.91</v>
      </c>
      <c r="H292" s="18">
        <f>VLOOKUP(A:A,'[1]2026年1月在岗人员及社保补贴原表'!A:T,20,0)</f>
        <v>1126.9</v>
      </c>
    </row>
    <row r="293" s="30" customFormat="1" ht="14.25" customHeight="1" spans="1:8">
      <c r="A293" s="18">
        <f t="shared" si="4"/>
        <v>289</v>
      </c>
      <c r="B293" s="18" t="str">
        <f>VLOOKUP(A:A,'[1]2026年1月在岗人员及社保补贴原表'!A:T,3,0)</f>
        <v>石马镇</v>
      </c>
      <c r="C293" s="18" t="str">
        <f>VLOOKUP(A:A,'[1]2026年1月在岗人员及社保补贴原表'!A:T,4,0)</f>
        <v>芦家台</v>
      </c>
      <c r="D293" s="18" t="str">
        <f>VLOOKUP(A:A,'[1]2026年1月在岗人员及社保补贴原表'!A:T,5,0)</f>
        <v>张京利</v>
      </c>
      <c r="E293" s="18" t="str">
        <f>VLOOKUP(A:A,'[1]2026年1月在岗人员及社保补贴原表'!A:T,8,0)</f>
        <v>37030419******4417</v>
      </c>
      <c r="F293" s="48" t="str">
        <f>VLOOKUP(A:A,'[1]2026年1月在岗人员及社保补贴原表'!A:T,9,0)</f>
        <v>新城镇岗位</v>
      </c>
      <c r="G293" s="18">
        <f>VLOOKUP(A:A,'[1]2026年1月在岗人员及社保补贴原表'!A:T,15,0)</f>
        <v>463.91</v>
      </c>
      <c r="H293" s="18">
        <f>VLOOKUP(A:A,'[1]2026年1月在岗人员及社保补贴原表'!A:T,20,0)</f>
        <v>1126.9</v>
      </c>
    </row>
    <row r="294" s="30" customFormat="1" ht="14.25" customHeight="1" spans="1:8">
      <c r="A294" s="18">
        <f t="shared" si="4"/>
        <v>290</v>
      </c>
      <c r="B294" s="18" t="str">
        <f>VLOOKUP(A:A,'[1]2026年1月在岗人员及社保补贴原表'!A:T,3,0)</f>
        <v>石马镇</v>
      </c>
      <c r="C294" s="18" t="str">
        <f>VLOOKUP(A:A,'[1]2026年1月在岗人员及社保补贴原表'!A:T,4,0)</f>
        <v>芦家台</v>
      </c>
      <c r="D294" s="18" t="str">
        <f>VLOOKUP(A:A,'[1]2026年1月在岗人员及社保补贴原表'!A:T,5,0)</f>
        <v>田复军</v>
      </c>
      <c r="E294" s="18" t="str">
        <f>VLOOKUP(A:A,'[1]2026年1月在岗人员及社保补贴原表'!A:T,8,0)</f>
        <v>37030419******4439</v>
      </c>
      <c r="F294" s="48" t="str">
        <f>VLOOKUP(A:A,'[1]2026年1月在岗人员及社保补贴原表'!A:T,9,0)</f>
        <v>新城镇岗位</v>
      </c>
      <c r="G294" s="18">
        <f>VLOOKUP(A:A,'[1]2026年1月在岗人员及社保补贴原表'!A:T,15,0)</f>
        <v>463.91</v>
      </c>
      <c r="H294" s="18">
        <f>VLOOKUP(A:A,'[1]2026年1月在岗人员及社保补贴原表'!A:T,20,0)</f>
        <v>1126.9</v>
      </c>
    </row>
    <row r="295" s="30" customFormat="1" ht="14.25" customHeight="1" spans="1:8">
      <c r="A295" s="18">
        <f t="shared" si="4"/>
        <v>291</v>
      </c>
      <c r="B295" s="18" t="str">
        <f>VLOOKUP(A:A,'[1]2026年1月在岗人员及社保补贴原表'!A:T,3,0)</f>
        <v>石马镇</v>
      </c>
      <c r="C295" s="18" t="str">
        <f>VLOOKUP(A:A,'[1]2026年1月在岗人员及社保补贴原表'!A:T,4,0)</f>
        <v>东石村</v>
      </c>
      <c r="D295" s="18" t="str">
        <f>VLOOKUP(A:A,'[1]2026年1月在岗人员及社保补贴原表'!A:T,5,0)</f>
        <v>李金华</v>
      </c>
      <c r="E295" s="18" t="str">
        <f>VLOOKUP(A:A,'[1]2026年1月在岗人员及社保补贴原表'!A:T,8,0)</f>
        <v>37030419******4421</v>
      </c>
      <c r="F295" s="48" t="str">
        <f>VLOOKUP(A:A,'[1]2026年1月在岗人员及社保补贴原表'!A:T,9,0)</f>
        <v>新城镇岗位</v>
      </c>
      <c r="G295" s="18">
        <f>VLOOKUP(A:A,'[1]2026年1月在岗人员及社保补贴原表'!A:T,15,0)</f>
        <v>463.91</v>
      </c>
      <c r="H295" s="18">
        <f>VLOOKUP(A:A,'[1]2026年1月在岗人员及社保补贴原表'!A:T,20,0)</f>
        <v>1126.9</v>
      </c>
    </row>
    <row r="296" s="30" customFormat="1" ht="14.25" customHeight="1" spans="1:8">
      <c r="A296" s="18">
        <f t="shared" si="4"/>
        <v>292</v>
      </c>
      <c r="B296" s="18" t="str">
        <f>VLOOKUP(A:A,'[1]2026年1月在岗人员及社保补贴原表'!A:T,3,0)</f>
        <v>石马镇</v>
      </c>
      <c r="C296" s="18" t="str">
        <f>VLOOKUP(A:A,'[1]2026年1月在岗人员及社保补贴原表'!A:T,4,0)</f>
        <v>东石村</v>
      </c>
      <c r="D296" s="18" t="str">
        <f>VLOOKUP(A:A,'[1]2026年1月在岗人员及社保补贴原表'!A:T,5,0)</f>
        <v>刘小明</v>
      </c>
      <c r="E296" s="18" t="str">
        <f>VLOOKUP(A:A,'[1]2026年1月在岗人员及社保补贴原表'!A:T,8,0)</f>
        <v>37030419******4484</v>
      </c>
      <c r="F296" s="48" t="str">
        <f>VLOOKUP(A:A,'[1]2026年1月在岗人员及社保补贴原表'!A:T,9,0)</f>
        <v>新城镇岗位</v>
      </c>
      <c r="G296" s="18">
        <f>VLOOKUP(A:A,'[1]2026年1月在岗人员及社保补贴原表'!A:T,15,0)</f>
        <v>463.91</v>
      </c>
      <c r="H296" s="18">
        <f>VLOOKUP(A:A,'[1]2026年1月在岗人员及社保补贴原表'!A:T,20,0)</f>
        <v>1126.9</v>
      </c>
    </row>
    <row r="297" s="30" customFormat="1" ht="14.25" customHeight="1" spans="1:8">
      <c r="A297" s="18">
        <f t="shared" si="4"/>
        <v>293</v>
      </c>
      <c r="B297" s="18" t="str">
        <f>VLOOKUP(A:A,'[1]2026年1月在岗人员及社保补贴原表'!A:T,3,0)</f>
        <v>石马镇</v>
      </c>
      <c r="C297" s="18" t="str">
        <f>VLOOKUP(A:A,'[1]2026年1月在岗人员及社保补贴原表'!A:T,4,0)</f>
        <v>蛟龙村</v>
      </c>
      <c r="D297" s="18" t="str">
        <f>VLOOKUP(A:A,'[1]2026年1月在岗人员及社保补贴原表'!A:T,5,0)</f>
        <v>魏淑红</v>
      </c>
      <c r="E297" s="18" t="str">
        <f>VLOOKUP(A:A,'[1]2026年1月在岗人员及社保补贴原表'!A:T,8,0)</f>
        <v>37030419******4724</v>
      </c>
      <c r="F297" s="48" t="str">
        <f>VLOOKUP(A:A,'[1]2026年1月在岗人员及社保补贴原表'!A:T,9,0)</f>
        <v>新城镇岗位</v>
      </c>
      <c r="G297" s="18">
        <f>VLOOKUP(A:A,'[1]2026年1月在岗人员及社保补贴原表'!A:T,15,0)</f>
        <v>463.91</v>
      </c>
      <c r="H297" s="18">
        <f>VLOOKUP(A:A,'[1]2026年1月在岗人员及社保补贴原表'!A:T,20,0)</f>
        <v>1126.9</v>
      </c>
    </row>
    <row r="298" s="30" customFormat="1" ht="14.25" customHeight="1" spans="1:8">
      <c r="A298" s="18">
        <f t="shared" si="4"/>
        <v>294</v>
      </c>
      <c r="B298" s="18" t="str">
        <f>VLOOKUP(A:A,'[1]2026年1月在岗人员及社保补贴原表'!A:T,3,0)</f>
        <v>石马镇</v>
      </c>
      <c r="C298" s="18" t="str">
        <f>VLOOKUP(A:A,'[1]2026年1月在岗人员及社保补贴原表'!A:T,4,0)</f>
        <v>中石村</v>
      </c>
      <c r="D298" s="18" t="str">
        <f>VLOOKUP(A:A,'[1]2026年1月在岗人员及社保补贴原表'!A:T,5,0)</f>
        <v>谢元春</v>
      </c>
      <c r="E298" s="18" t="str">
        <f>VLOOKUP(A:A,'[1]2026年1月在岗人员及社保补贴原表'!A:T,8,0)</f>
        <v>37030419******4412</v>
      </c>
      <c r="F298" s="48" t="str">
        <f>VLOOKUP(A:A,'[1]2026年1月在岗人员及社保补贴原表'!A:T,9,0)</f>
        <v>新城镇岗位</v>
      </c>
      <c r="G298" s="18">
        <f>VLOOKUP(A:A,'[1]2026年1月在岗人员及社保补贴原表'!A:T,15,0)</f>
        <v>463.91</v>
      </c>
      <c r="H298" s="18">
        <f>VLOOKUP(A:A,'[1]2026年1月在岗人员及社保补贴原表'!A:T,20,0)</f>
        <v>1126.9</v>
      </c>
    </row>
    <row r="299" s="30" customFormat="1" ht="14.25" customHeight="1" spans="1:8">
      <c r="A299" s="18">
        <f t="shared" si="4"/>
        <v>295</v>
      </c>
      <c r="B299" s="18" t="str">
        <f>VLOOKUP(A:A,'[1]2026年1月在岗人员及社保补贴原表'!A:T,3,0)</f>
        <v>石马镇</v>
      </c>
      <c r="C299" s="18" t="str">
        <f>VLOOKUP(A:A,'[1]2026年1月在岗人员及社保补贴原表'!A:T,4,0)</f>
        <v>中石村</v>
      </c>
      <c r="D299" s="18" t="str">
        <f>VLOOKUP(A:A,'[1]2026年1月在岗人员及社保补贴原表'!A:T,5,0)</f>
        <v>谢艾红</v>
      </c>
      <c r="E299" s="18" t="str">
        <f>VLOOKUP(A:A,'[1]2026年1月在岗人员及社保补贴原表'!A:T,8,0)</f>
        <v>37030419******4424</v>
      </c>
      <c r="F299" s="48" t="str">
        <f>VLOOKUP(A:A,'[1]2026年1月在岗人员及社保补贴原表'!A:T,9,0)</f>
        <v>新城镇岗位</v>
      </c>
      <c r="G299" s="18">
        <f>VLOOKUP(A:A,'[1]2026年1月在岗人员及社保补贴原表'!A:T,15,0)</f>
        <v>463.91</v>
      </c>
      <c r="H299" s="18">
        <f>VLOOKUP(A:A,'[1]2026年1月在岗人员及社保补贴原表'!A:T,20,0)</f>
        <v>1126.9</v>
      </c>
    </row>
    <row r="300" s="30" customFormat="1" ht="14.25" customHeight="1" spans="1:8">
      <c r="A300" s="18">
        <f t="shared" si="4"/>
        <v>296</v>
      </c>
      <c r="B300" s="18" t="str">
        <f>VLOOKUP(A:A,'[1]2026年1月在岗人员及社保补贴原表'!A:T,3,0)</f>
        <v>石马镇</v>
      </c>
      <c r="C300" s="18" t="str">
        <f>VLOOKUP(A:A,'[1]2026年1月在岗人员及社保补贴原表'!A:T,4,0)</f>
        <v>中石村</v>
      </c>
      <c r="D300" s="18" t="str">
        <f>VLOOKUP(A:A,'[1]2026年1月在岗人员及社保补贴原表'!A:T,5,0)</f>
        <v>谢宜文</v>
      </c>
      <c r="E300" s="18" t="str">
        <f>VLOOKUP(A:A,'[1]2026年1月在岗人员及社保补贴原表'!A:T,8,0)</f>
        <v>37030419******4415</v>
      </c>
      <c r="F300" s="48" t="str">
        <f>VLOOKUP(A:A,'[1]2026年1月在岗人员及社保补贴原表'!A:T,9,0)</f>
        <v>新城镇岗位</v>
      </c>
      <c r="G300" s="18">
        <f>VLOOKUP(A:A,'[1]2026年1月在岗人员及社保补贴原表'!A:T,15,0)</f>
        <v>463.91</v>
      </c>
      <c r="H300" s="18">
        <f>VLOOKUP(A:A,'[1]2026年1月在岗人员及社保补贴原表'!A:T,20,0)</f>
        <v>1126.9</v>
      </c>
    </row>
    <row r="301" s="30" customFormat="1" ht="14.25" customHeight="1" spans="1:8">
      <c r="A301" s="18">
        <f t="shared" si="4"/>
        <v>297</v>
      </c>
      <c r="B301" s="18" t="str">
        <f>VLOOKUP(A:A,'[1]2026年1月在岗人员及社保补贴原表'!A:T,3,0)</f>
        <v>石马镇</v>
      </c>
      <c r="C301" s="18" t="str">
        <f>VLOOKUP(A:A,'[1]2026年1月在岗人员及社保补贴原表'!A:T,4,0)</f>
        <v>中石村</v>
      </c>
      <c r="D301" s="18" t="str">
        <f>VLOOKUP(A:A,'[1]2026年1月在岗人员及社保补贴原表'!A:T,5,0)</f>
        <v>于俊丽</v>
      </c>
      <c r="E301" s="18" t="str">
        <f>VLOOKUP(A:A,'[1]2026年1月在岗人员及社保补贴原表'!A:T,8,0)</f>
        <v>37030419******4423</v>
      </c>
      <c r="F301" s="48" t="str">
        <f>VLOOKUP(A:A,'[1]2026年1月在岗人员及社保补贴原表'!A:T,9,0)</f>
        <v>新城镇岗位</v>
      </c>
      <c r="G301" s="18">
        <f>VLOOKUP(A:A,'[1]2026年1月在岗人员及社保补贴原表'!A:T,15,0)</f>
        <v>463.91</v>
      </c>
      <c r="H301" s="18">
        <f>VLOOKUP(A:A,'[1]2026年1月在岗人员及社保补贴原表'!A:T,20,0)</f>
        <v>1126.9</v>
      </c>
    </row>
    <row r="302" s="30" customFormat="1" ht="14.25" customHeight="1" spans="1:8">
      <c r="A302" s="18">
        <f t="shared" si="4"/>
        <v>298</v>
      </c>
      <c r="B302" s="18" t="str">
        <f>VLOOKUP(A:A,'[1]2026年1月在岗人员及社保补贴原表'!A:T,3,0)</f>
        <v>石马镇</v>
      </c>
      <c r="C302" s="18" t="str">
        <f>VLOOKUP(A:A,'[1]2026年1月在岗人员及社保补贴原表'!A:T,4,0)</f>
        <v>桥东村</v>
      </c>
      <c r="D302" s="18" t="str">
        <f>VLOOKUP(A:A,'[1]2026年1月在岗人员及社保补贴原表'!A:T,5,0)</f>
        <v>孙波</v>
      </c>
      <c r="E302" s="18" t="str">
        <f>VLOOKUP(A:A,'[1]2026年1月在岗人员及社保补贴原表'!A:T,8,0)</f>
        <v>37030419******4432</v>
      </c>
      <c r="F302" s="48" t="str">
        <f>VLOOKUP(A:A,'[1]2026年1月在岗人员及社保补贴原表'!A:T,9,0)</f>
        <v>新城镇岗位</v>
      </c>
      <c r="G302" s="18">
        <f>VLOOKUP(A:A,'[1]2026年1月在岗人员及社保补贴原表'!A:T,15,0)</f>
        <v>463.91</v>
      </c>
      <c r="H302" s="18">
        <f>VLOOKUP(A:A,'[1]2026年1月在岗人员及社保补贴原表'!A:T,20,0)</f>
        <v>1126.9</v>
      </c>
    </row>
    <row r="303" s="30" customFormat="1" ht="14.25" customHeight="1" spans="1:8">
      <c r="A303" s="18">
        <f t="shared" si="4"/>
        <v>299</v>
      </c>
      <c r="B303" s="18" t="str">
        <f>VLOOKUP(A:A,'[1]2026年1月在岗人员及社保补贴原表'!A:T,3,0)</f>
        <v>石马镇</v>
      </c>
      <c r="C303" s="18" t="str">
        <f>VLOOKUP(A:A,'[1]2026年1月在岗人员及社保补贴原表'!A:T,4,0)</f>
        <v>桥东村</v>
      </c>
      <c r="D303" s="18" t="str">
        <f>VLOOKUP(A:A,'[1]2026年1月在岗人员及社保补贴原表'!A:T,5,0)</f>
        <v>孙建雷</v>
      </c>
      <c r="E303" s="18" t="str">
        <f>VLOOKUP(A:A,'[1]2026年1月在岗人员及社保补贴原表'!A:T,8,0)</f>
        <v>37030419******4416</v>
      </c>
      <c r="F303" s="48" t="str">
        <f>VLOOKUP(A:A,'[1]2026年1月在岗人员及社保补贴原表'!A:T,9,0)</f>
        <v>新城镇岗位</v>
      </c>
      <c r="G303" s="18">
        <f>VLOOKUP(A:A,'[1]2026年1月在岗人员及社保补贴原表'!A:T,15,0)</f>
        <v>463.91</v>
      </c>
      <c r="H303" s="18">
        <f>VLOOKUP(A:A,'[1]2026年1月在岗人员及社保补贴原表'!A:T,20,0)</f>
        <v>1126.9</v>
      </c>
    </row>
    <row r="304" s="30" customFormat="1" ht="14.25" customHeight="1" spans="1:8">
      <c r="A304" s="18">
        <f t="shared" si="4"/>
        <v>300</v>
      </c>
      <c r="B304" s="18" t="str">
        <f>VLOOKUP(A:A,'[1]2026年1月在岗人员及社保补贴原表'!A:T,3,0)</f>
        <v>石马镇</v>
      </c>
      <c r="C304" s="18" t="str">
        <f>VLOOKUP(A:A,'[1]2026年1月在岗人员及社保补贴原表'!A:T,4,0)</f>
        <v>中石村</v>
      </c>
      <c r="D304" s="18" t="str">
        <f>VLOOKUP(A:A,'[1]2026年1月在岗人员及社保补贴原表'!A:T,5,0)</f>
        <v>王全红</v>
      </c>
      <c r="E304" s="18" t="str">
        <f>VLOOKUP(A:A,'[1]2026年1月在岗人员及社保补贴原表'!A:T,8,0)</f>
        <v>37030419******4411</v>
      </c>
      <c r="F304" s="48" t="str">
        <f>VLOOKUP(A:A,'[1]2026年1月在岗人员及社保补贴原表'!A:T,9,0)</f>
        <v>新城镇岗位</v>
      </c>
      <c r="G304" s="18">
        <f>VLOOKUP(A:A,'[1]2026年1月在岗人员及社保补贴原表'!A:T,15,0)</f>
        <v>463.91</v>
      </c>
      <c r="H304" s="18">
        <f>VLOOKUP(A:A,'[1]2026年1月在岗人员及社保补贴原表'!A:T,20,0)</f>
        <v>1126.9</v>
      </c>
    </row>
    <row r="305" s="32" customFormat="1" ht="14.25" customHeight="1" spans="1:8">
      <c r="A305" s="49" t="s">
        <v>10</v>
      </c>
      <c r="B305" s="49"/>
      <c r="C305" s="49"/>
      <c r="D305" s="49"/>
      <c r="E305" s="49"/>
      <c r="F305" s="49"/>
      <c r="G305" s="50">
        <f>SUM(G5:G304)</f>
        <v>139173.000000001</v>
      </c>
      <c r="H305" s="50">
        <f>SUM(H5:H304)</f>
        <v>338070.000000001</v>
      </c>
    </row>
  </sheetData>
  <mergeCells count="11">
    <mergeCell ref="A1:H1"/>
    <mergeCell ref="A2:H2"/>
    <mergeCell ref="A305:F305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06"/>
  <sheetViews>
    <sheetView topLeftCell="A271" workbookViewId="0">
      <selection activeCell="G4" sqref="G4:G304"/>
    </sheetView>
  </sheetViews>
  <sheetFormatPr defaultColWidth="9" defaultRowHeight="12.3"/>
  <cols>
    <col min="1" max="1" width="5.3716814159292" style="31" customWidth="1"/>
    <col min="2" max="2" width="8" style="31" customWidth="1"/>
    <col min="3" max="3" width="12.2477876106195" style="31" customWidth="1"/>
    <col min="4" max="4" width="7.87610619469027" style="31" customWidth="1"/>
    <col min="5" max="5" width="17.8761061946903" style="31" customWidth="1"/>
    <col min="6" max="6" width="11.5044247787611" style="31" customWidth="1"/>
    <col min="7" max="7" width="12.2477876106195" style="31" customWidth="1"/>
    <col min="8" max="16384" width="9" style="31"/>
  </cols>
  <sheetData>
    <row r="1" s="30" customFormat="1" ht="36" customHeight="1" spans="1:9">
      <c r="A1" s="33" t="s">
        <v>11</v>
      </c>
      <c r="B1" s="33"/>
      <c r="C1" s="33"/>
      <c r="D1" s="33"/>
      <c r="E1" s="33"/>
      <c r="F1" s="33"/>
      <c r="G1" s="33"/>
    </row>
    <row r="2" s="30" customFormat="1" ht="22" customHeight="1" spans="1:9">
      <c r="A2" s="34" t="s">
        <v>1</v>
      </c>
      <c r="B2" s="34"/>
      <c r="C2" s="34"/>
      <c r="D2" s="34"/>
      <c r="E2" s="34"/>
      <c r="F2" s="34"/>
      <c r="G2" s="34"/>
    </row>
    <row r="3" s="31" customFormat="1" ht="30" customHeight="1" spans="1:9">
      <c r="A3" s="18" t="s">
        <v>2</v>
      </c>
      <c r="B3" s="35" t="s">
        <v>3</v>
      </c>
      <c r="C3" s="18" t="s">
        <v>4</v>
      </c>
      <c r="D3" s="18" t="s">
        <v>5</v>
      </c>
      <c r="E3" s="18" t="s">
        <v>6</v>
      </c>
      <c r="F3" s="36" t="s">
        <v>7</v>
      </c>
      <c r="G3" s="37" t="s">
        <v>8</v>
      </c>
    </row>
    <row r="4" s="32" customFormat="1" ht="14.25" customHeight="1" spans="1:9">
      <c r="A4" s="18">
        <f t="shared" ref="A4:A67" si="0">ROW()-3</f>
        <v>1</v>
      </c>
      <c r="B4" s="18" t="str">
        <f>VLOOKUP(A:A,'[2]12月在岗人员岗位补贴原表'!A:C,3,FALSE)</f>
        <v>池上镇</v>
      </c>
      <c r="C4" s="18" t="str">
        <f>VLOOKUP(A:A,'[2]12月在岗人员岗位补贴原表'!A:D,4,FALSE)</f>
        <v>西池村</v>
      </c>
      <c r="D4" s="18" t="str">
        <f>VLOOKUP(A:A,'[2]12月在岗人员岗位补贴原表'!A:E,5,FALSE)</f>
        <v>栾以春</v>
      </c>
      <c r="E4" s="18" t="str">
        <f>VLOOKUP(A:A,'[2]12月在岗人员岗位补贴原表'!A:H,8,FALSE)</f>
        <v>37030419******5828</v>
      </c>
      <c r="F4" s="38" t="str">
        <f>VLOOKUP(A:A,'[2]12月在岗人员岗位补贴原表'!A:I,9,FALSE)</f>
        <v>新城镇岗位</v>
      </c>
      <c r="G4" s="18">
        <f>VLOOKUP(A:A,'[2]12月在岗人员岗位补贴原表'!A:T,20,FALSE)</f>
        <v>1746.09</v>
      </c>
    </row>
    <row r="5" s="32" customFormat="1" ht="14.25" customHeight="1" spans="1:9">
      <c r="A5" s="18">
        <f t="shared" si="0"/>
        <v>2</v>
      </c>
      <c r="B5" s="18" t="str">
        <f>VLOOKUP(A:A,'[2]12月在岗人员岗位补贴原表'!A:C,3,FALSE)</f>
        <v>八陡镇</v>
      </c>
      <c r="C5" s="18" t="str">
        <f>VLOOKUP(A:A,'[2]12月在岗人员岗位补贴原表'!A:D,4,FALSE)</f>
        <v>和平村</v>
      </c>
      <c r="D5" s="18" t="str">
        <f>VLOOKUP(A:A,'[2]12月在岗人员岗位补贴原表'!A:E,5,FALSE)</f>
        <v>张燕</v>
      </c>
      <c r="E5" s="18" t="str">
        <f>VLOOKUP(A:A,'[2]12月在岗人员岗位补贴原表'!A:H,8,FALSE)</f>
        <v>37030419******1963</v>
      </c>
      <c r="F5" s="38" t="str">
        <f>VLOOKUP(A:A,'[2]12月在岗人员岗位补贴原表'!A:I,9,FALSE)</f>
        <v>新城镇岗位</v>
      </c>
      <c r="G5" s="18">
        <f>VLOOKUP(A:A,'[2]12月在岗人员岗位补贴原表'!A:T,20,FALSE)</f>
        <v>1746.09</v>
      </c>
    </row>
    <row r="6" s="32" customFormat="1" ht="14.25" customHeight="1" spans="1:9">
      <c r="A6" s="18">
        <f t="shared" si="0"/>
        <v>3</v>
      </c>
      <c r="B6" s="18" t="str">
        <f>VLOOKUP(A:A,'[2]12月在岗人员岗位补贴原表'!A:C,3,FALSE)</f>
        <v>八陡镇</v>
      </c>
      <c r="C6" s="18" t="str">
        <f>VLOOKUP(A:A,'[2]12月在岗人员岗位补贴原表'!A:D,4,FALSE)</f>
        <v>山机社区</v>
      </c>
      <c r="D6" s="18" t="str">
        <f>VLOOKUP(A:A,'[2]12月在岗人员岗位补贴原表'!A:E,5,FALSE)</f>
        <v>徐峰</v>
      </c>
      <c r="E6" s="18" t="str">
        <f>VLOOKUP(A:A,'[2]12月在岗人员岗位补贴原表'!A:H,8,FALSE)</f>
        <v>37030419******1923</v>
      </c>
      <c r="F6" s="38" t="str">
        <f>VLOOKUP(A:A,'[2]12月在岗人员岗位补贴原表'!A:I,9,FALSE)</f>
        <v>新城镇岗位</v>
      </c>
      <c r="G6" s="18">
        <f>VLOOKUP(A:A,'[2]12月在岗人员岗位补贴原表'!A:T,20,FALSE)</f>
        <v>1746.09</v>
      </c>
    </row>
    <row r="7" s="32" customFormat="1" ht="14.25" customHeight="1" spans="1:9">
      <c r="A7" s="18">
        <f t="shared" si="0"/>
        <v>4</v>
      </c>
      <c r="B7" s="18" t="str">
        <f>VLOOKUP(A:A,'[2]12月在岗人员岗位补贴原表'!A:C,3,FALSE)</f>
        <v>白塔镇</v>
      </c>
      <c r="C7" s="18" t="str">
        <f>VLOOKUP(A:A,'[2]12月在岗人员岗位补贴原表'!A:D,4,FALSE)</f>
        <v>簸箕掌</v>
      </c>
      <c r="D7" s="18" t="str">
        <f>VLOOKUP(A:A,'[2]12月在岗人员岗位补贴原表'!A:E,5,FALSE)</f>
        <v>苏苓</v>
      </c>
      <c r="E7" s="18" t="str">
        <f>VLOOKUP(A:A,'[2]12月在岗人员岗位补贴原表'!A:H,8,FALSE)</f>
        <v>37012419******3046</v>
      </c>
      <c r="F7" s="38" t="str">
        <f>VLOOKUP(A:A,'[2]12月在岗人员岗位补贴原表'!A:I,9,FALSE)</f>
        <v>新城镇岗位</v>
      </c>
      <c r="G7" s="18">
        <f>VLOOKUP(A:A,'[2]12月在岗人员岗位补贴原表'!A:T,20,FALSE)</f>
        <v>1746.09</v>
      </c>
    </row>
    <row r="8" s="32" customFormat="1" ht="14.25" customHeight="1" spans="1:9">
      <c r="A8" s="18">
        <f t="shared" si="0"/>
        <v>5</v>
      </c>
      <c r="B8" s="18" t="str">
        <f>VLOOKUP(A:A,'[2]12月在岗人员岗位补贴原表'!A:C,3,FALSE)</f>
        <v>白塔镇</v>
      </c>
      <c r="C8" s="18" t="str">
        <f>VLOOKUP(A:A,'[2]12月在岗人员岗位补贴原表'!A:D,4,FALSE)</f>
        <v>因阜</v>
      </c>
      <c r="D8" s="18" t="str">
        <f>VLOOKUP(A:A,'[2]12月在岗人员岗位补贴原表'!A:E,5,FALSE)</f>
        <v>王娜</v>
      </c>
      <c r="E8" s="18" t="str">
        <f>VLOOKUP(A:A,'[2]12月在岗人员岗位补贴原表'!A:H,8,FALSE)</f>
        <v>37030419******6223</v>
      </c>
      <c r="F8" s="38" t="str">
        <f>VLOOKUP(A:A,'[2]12月在岗人员岗位补贴原表'!A:I,9,FALSE)</f>
        <v>新城镇岗位</v>
      </c>
      <c r="G8" s="18">
        <f>VLOOKUP(A:A,'[2]12月在岗人员岗位补贴原表'!A:T,20,FALSE)</f>
        <v>1746.09</v>
      </c>
    </row>
    <row r="9" s="32" customFormat="1" ht="14.25" customHeight="1" spans="1:9">
      <c r="A9" s="18">
        <f t="shared" si="0"/>
        <v>6</v>
      </c>
      <c r="B9" s="18" t="str">
        <f>VLOOKUP(A:A,'[2]12月在岗人员岗位补贴原表'!A:C,3,FALSE)</f>
        <v>城东街道</v>
      </c>
      <c r="C9" s="18" t="str">
        <f>VLOOKUP(A:A,'[2]12月在岗人员岗位补贴原表'!A:D,4,FALSE)</f>
        <v>东关社区</v>
      </c>
      <c r="D9" s="18" t="str">
        <f>VLOOKUP(A:A,'[2]12月在岗人员岗位补贴原表'!A:E,5,FALSE)</f>
        <v>郭慧</v>
      </c>
      <c r="E9" s="18" t="str">
        <f>VLOOKUP(A:A,'[2]12月在岗人员岗位补贴原表'!A:H,8,FALSE)</f>
        <v>37030219******4520</v>
      </c>
      <c r="F9" s="38" t="str">
        <f>VLOOKUP(A:A,'[2]12月在岗人员岗位补贴原表'!A:I,9,FALSE)</f>
        <v>新城镇岗位</v>
      </c>
      <c r="G9" s="18">
        <f>VLOOKUP(A:A,'[2]12月在岗人员岗位补贴原表'!A:T,20,FALSE)</f>
        <v>1746.09</v>
      </c>
    </row>
    <row r="10" s="32" customFormat="1" ht="14.25" customHeight="1" spans="1:9">
      <c r="A10" s="18">
        <f t="shared" si="0"/>
        <v>7</v>
      </c>
      <c r="B10" s="18" t="str">
        <f>VLOOKUP(A:A,'[2]12月在岗人员岗位补贴原表'!A:C,3,FALSE)</f>
        <v>城西街道</v>
      </c>
      <c r="C10" s="18" t="str">
        <f>VLOOKUP(A:A,'[2]12月在岗人员岗位补贴原表'!A:D,4,FALSE)</f>
        <v>凤凰园</v>
      </c>
      <c r="D10" s="18" t="str">
        <f>VLOOKUP(A:A,'[2]12月在岗人员岗位补贴原表'!A:E,5,FALSE)</f>
        <v>王醒汝</v>
      </c>
      <c r="E10" s="18" t="str">
        <f>VLOOKUP(A:A,'[2]12月在岗人员岗位补贴原表'!A:H,8,FALSE)</f>
        <v>37030419******3728</v>
      </c>
      <c r="F10" s="38" t="str">
        <f>VLOOKUP(A:A,'[2]12月在岗人员岗位补贴原表'!A:I,9,FALSE)</f>
        <v>新城镇岗位</v>
      </c>
      <c r="G10" s="18">
        <f>VLOOKUP(A:A,'[2]12月在岗人员岗位补贴原表'!A:T,20,FALSE)</f>
        <v>1746.09</v>
      </c>
    </row>
    <row r="11" s="32" customFormat="1" ht="14.25" customHeight="1" spans="1:9">
      <c r="A11" s="18">
        <f t="shared" si="0"/>
        <v>8</v>
      </c>
      <c r="B11" s="18" t="str">
        <f>VLOOKUP(A:A,'[2]12月在岗人员岗位补贴原表'!A:C,3,FALSE)</f>
        <v>城西街道</v>
      </c>
      <c r="C11" s="18" t="str">
        <f>VLOOKUP(A:A,'[2]12月在岗人员岗位补贴原表'!A:D,4,FALSE)</f>
        <v>四十亩地</v>
      </c>
      <c r="D11" s="18" t="str">
        <f>VLOOKUP(A:A,'[2]12月在岗人员岗位补贴原表'!A:E,5,FALSE)</f>
        <v>孙茜</v>
      </c>
      <c r="E11" s="18" t="str">
        <f>VLOOKUP(A:A,'[2]12月在岗人员岗位补贴原表'!A:H,8,FALSE)</f>
        <v>37030319******4222</v>
      </c>
      <c r="F11" s="38" t="str">
        <f>VLOOKUP(A:A,'[2]12月在岗人员岗位补贴原表'!A:I,9,FALSE)</f>
        <v>新城镇岗位</v>
      </c>
      <c r="G11" s="18">
        <f>VLOOKUP(A:A,'[2]12月在岗人员岗位补贴原表'!A:T,20,FALSE)</f>
        <v>1746.09</v>
      </c>
      <c r="I11" s="32" t="s">
        <v>12</v>
      </c>
    </row>
    <row r="12" s="32" customFormat="1" ht="14.25" customHeight="1" spans="1:9">
      <c r="A12" s="18">
        <f t="shared" si="0"/>
        <v>9</v>
      </c>
      <c r="B12" s="18" t="str">
        <f>VLOOKUP(A:A,'[2]12月在岗人员岗位补贴原表'!A:C,3,FALSE)</f>
        <v>山头街道</v>
      </c>
      <c r="C12" s="18" t="str">
        <f>VLOOKUP(A:A,'[2]12月在岗人员岗位补贴原表'!A:D,4,FALSE)</f>
        <v>古窑社区</v>
      </c>
      <c r="D12" s="18" t="str">
        <f>VLOOKUP(A:A,'[2]12月在岗人员岗位补贴原表'!A:E,5,FALSE)</f>
        <v>赵增国</v>
      </c>
      <c r="E12" s="18" t="str">
        <f>VLOOKUP(A:A,'[2]12月在岗人员岗位补贴原表'!A:H,8,FALSE)</f>
        <v>37030419******1632</v>
      </c>
      <c r="F12" s="38" t="str">
        <f>VLOOKUP(A:A,'[2]12月在岗人员岗位补贴原表'!A:I,9,FALSE)</f>
        <v>新城镇岗位</v>
      </c>
      <c r="G12" s="18">
        <f>VLOOKUP(A:A,'[2]12月在岗人员岗位补贴原表'!A:T,20,FALSE)</f>
        <v>1746.09</v>
      </c>
    </row>
    <row r="13" s="32" customFormat="1" ht="14.25" customHeight="1" spans="1:9">
      <c r="A13" s="18">
        <f t="shared" si="0"/>
        <v>10</v>
      </c>
      <c r="B13" s="18" t="str">
        <f>VLOOKUP(A:A,'[2]12月在岗人员岗位补贴原表'!A:C,3,FALSE)</f>
        <v>山头街道</v>
      </c>
      <c r="C13" s="18" t="str">
        <f>VLOOKUP(A:A,'[2]12月在岗人员岗位补贴原表'!A:D,4,FALSE)</f>
        <v>新博社区</v>
      </c>
      <c r="D13" s="18" t="str">
        <f>VLOOKUP(A:A,'[2]12月在岗人员岗位补贴原表'!A:E,5,FALSE)</f>
        <v>田芳</v>
      </c>
      <c r="E13" s="18" t="str">
        <f>VLOOKUP(A:A,'[2]12月在岗人员岗位补贴原表'!A:H,8,FALSE)</f>
        <v>37030419******552X</v>
      </c>
      <c r="F13" s="38" t="str">
        <f>VLOOKUP(A:A,'[2]12月在岗人员岗位补贴原表'!A:I,9,FALSE)</f>
        <v>新城镇岗位</v>
      </c>
      <c r="G13" s="18">
        <f>VLOOKUP(A:A,'[2]12月在岗人员岗位补贴原表'!A:T,20,FALSE)</f>
        <v>1746.09</v>
      </c>
    </row>
    <row r="14" s="32" customFormat="1" ht="14.25" customHeight="1" spans="1:9">
      <c r="A14" s="18">
        <f t="shared" si="0"/>
        <v>11</v>
      </c>
      <c r="B14" s="18" t="str">
        <f>VLOOKUP(A:A,'[2]12月在岗人员岗位补贴原表'!A:C,3,FALSE)</f>
        <v>石马镇</v>
      </c>
      <c r="C14" s="18" t="str">
        <f>VLOOKUP(A:A,'[2]12月在岗人员岗位补贴原表'!A:D,4,FALSE)</f>
        <v>东石村</v>
      </c>
      <c r="D14" s="18" t="str">
        <f>VLOOKUP(A:A,'[2]12月在岗人员岗位补贴原表'!A:E,5,FALSE)</f>
        <v>李新敬</v>
      </c>
      <c r="E14" s="18" t="str">
        <f>VLOOKUP(A:A,'[2]12月在岗人员岗位补贴原表'!A:H,8,FALSE)</f>
        <v>37030419******4425</v>
      </c>
      <c r="F14" s="38" t="str">
        <f>VLOOKUP(A:A,'[2]12月在岗人员岗位补贴原表'!A:I,9,FALSE)</f>
        <v>新城镇岗位</v>
      </c>
      <c r="G14" s="18">
        <f>VLOOKUP(A:A,'[2]12月在岗人员岗位补贴原表'!A:T,20,FALSE)</f>
        <v>1746.09</v>
      </c>
    </row>
    <row r="15" s="32" customFormat="1" ht="14.25" customHeight="1" spans="1:9">
      <c r="A15" s="18">
        <f t="shared" si="0"/>
        <v>12</v>
      </c>
      <c r="B15" s="18" t="str">
        <f>VLOOKUP(A:A,'[2]12月在岗人员岗位补贴原表'!A:C,3,FALSE)</f>
        <v>域城镇</v>
      </c>
      <c r="C15" s="18" t="str">
        <f>VLOOKUP(A:A,'[2]12月在岗人员岗位补贴原表'!A:D,4,FALSE)</f>
        <v>柳域社区</v>
      </c>
      <c r="D15" s="18" t="str">
        <f>VLOOKUP(A:A,'[2]12月在岗人员岗位补贴原表'!A:E,5,FALSE)</f>
        <v>高玲</v>
      </c>
      <c r="E15" s="18" t="str">
        <f>VLOOKUP(A:A,'[2]12月在岗人员岗位补贴原表'!A:H,8,FALSE)</f>
        <v>37030419******6822</v>
      </c>
      <c r="F15" s="38" t="str">
        <f>VLOOKUP(A:A,'[2]12月在岗人员岗位补贴原表'!A:I,9,FALSE)</f>
        <v>新城镇岗位</v>
      </c>
      <c r="G15" s="18">
        <f>VLOOKUP(A:A,'[2]12月在岗人员岗位补贴原表'!A:T,20,FALSE)</f>
        <v>1746.09</v>
      </c>
    </row>
    <row r="16" s="32" customFormat="1" ht="14.25" customHeight="1" spans="1:9">
      <c r="A16" s="18">
        <f t="shared" si="0"/>
        <v>13</v>
      </c>
      <c r="B16" s="18" t="str">
        <f>VLOOKUP(A:A,'[2]12月在岗人员岗位补贴原表'!A:C,3,FALSE)</f>
        <v>城东街道</v>
      </c>
      <c r="C16" s="18" t="str">
        <f>VLOOKUP(A:A,'[2]12月在岗人员岗位补贴原表'!A:D,4,FALSE)</f>
        <v>青龙山</v>
      </c>
      <c r="D16" s="18" t="str">
        <f>VLOOKUP(A:A,'[2]12月在岗人员岗位补贴原表'!A:E,5,FALSE)</f>
        <v>孙婷婷</v>
      </c>
      <c r="E16" s="18" t="str">
        <f>VLOOKUP(A:A,'[2]12月在岗人员岗位补贴原表'!A:H,8,FALSE)</f>
        <v>37030419******0625</v>
      </c>
      <c r="F16" s="38" t="str">
        <f>VLOOKUP(A:A,'[2]12月在岗人员岗位补贴原表'!A:I,9,FALSE)</f>
        <v>新城镇岗位</v>
      </c>
      <c r="G16" s="18">
        <f>VLOOKUP(A:A,'[2]12月在岗人员岗位补贴原表'!A:T,20,FALSE)</f>
        <v>1746.09</v>
      </c>
    </row>
    <row r="17" s="32" customFormat="1" ht="14.25" customHeight="1" spans="1:7">
      <c r="A17" s="18">
        <f t="shared" si="0"/>
        <v>14</v>
      </c>
      <c r="B17" s="18" t="str">
        <f>VLOOKUP(A:A,'[2]12月在岗人员岗位补贴原表'!A:C,3,FALSE)</f>
        <v>博山镇</v>
      </c>
      <c r="C17" s="18" t="str">
        <f>VLOOKUP(A:A,'[2]12月在岗人员岗位补贴原表'!A:D,4,FALSE)</f>
        <v>南博山西村</v>
      </c>
      <c r="D17" s="18" t="str">
        <f>VLOOKUP(A:A,'[2]12月在岗人员岗位补贴原表'!A:E,5,FALSE)</f>
        <v>胡苹</v>
      </c>
      <c r="E17" s="18" t="str">
        <f>VLOOKUP(A:A,'[2]12月在岗人员岗位补贴原表'!A:H,8,FALSE)</f>
        <v>37030419******5526</v>
      </c>
      <c r="F17" s="38" t="str">
        <f>VLOOKUP(A:A,'[2]12月在岗人员岗位补贴原表'!A:I,9,FALSE)</f>
        <v>新城镇岗位</v>
      </c>
      <c r="G17" s="18">
        <f>VLOOKUP(A:A,'[2]12月在岗人员岗位补贴原表'!A:T,20,FALSE)</f>
        <v>1746.09</v>
      </c>
    </row>
    <row r="18" s="32" customFormat="1" ht="14.25" customHeight="1" spans="1:7">
      <c r="A18" s="18">
        <f t="shared" si="0"/>
        <v>15</v>
      </c>
      <c r="B18" s="18" t="str">
        <f>VLOOKUP(A:A,'[2]12月在岗人员岗位补贴原表'!A:C,3,FALSE)</f>
        <v>博山镇</v>
      </c>
      <c r="C18" s="18" t="str">
        <f>VLOOKUP(A:A,'[2]12月在岗人员岗位补贴原表'!A:D,4,FALSE)</f>
        <v>南博山西村</v>
      </c>
      <c r="D18" s="18" t="str">
        <f>VLOOKUP(A:A,'[2]12月在岗人员岗位补贴原表'!A:E,5,FALSE)</f>
        <v>周友友</v>
      </c>
      <c r="E18" s="18" t="str">
        <f>VLOOKUP(A:A,'[2]12月在岗人员岗位补贴原表'!A:H,8,FALSE)</f>
        <v>42232219******2923</v>
      </c>
      <c r="F18" s="38" t="str">
        <f>VLOOKUP(A:A,'[2]12月在岗人员岗位补贴原表'!A:I,9,FALSE)</f>
        <v>新城镇岗位</v>
      </c>
      <c r="G18" s="18">
        <f>VLOOKUP(A:A,'[2]12月在岗人员岗位补贴原表'!A:T,20,FALSE)</f>
        <v>1746.09</v>
      </c>
    </row>
    <row r="19" s="32" customFormat="1" ht="14.25" customHeight="1" spans="1:7">
      <c r="A19" s="18">
        <f t="shared" si="0"/>
        <v>16</v>
      </c>
      <c r="B19" s="18" t="str">
        <f>VLOOKUP(A:A,'[2]12月在岗人员岗位补贴原表'!A:C,3,FALSE)</f>
        <v>池上镇</v>
      </c>
      <c r="C19" s="18" t="str">
        <f>VLOOKUP(A:A,'[2]12月在岗人员岗位补贴原表'!A:D,4,FALSE)</f>
        <v>小里村</v>
      </c>
      <c r="D19" s="18" t="str">
        <f>VLOOKUP(A:A,'[2]12月在岗人员岗位补贴原表'!A:E,5,FALSE)</f>
        <v>孟芹</v>
      </c>
      <c r="E19" s="18" t="str">
        <f>VLOOKUP(A:A,'[2]12月在岗人员岗位补贴原表'!A:H,8,FALSE)</f>
        <v>37030419******5822</v>
      </c>
      <c r="F19" s="38" t="str">
        <f>VLOOKUP(A:A,'[2]12月在岗人员岗位补贴原表'!A:I,9,FALSE)</f>
        <v>新城镇岗位</v>
      </c>
      <c r="G19" s="18">
        <f>VLOOKUP(A:A,'[2]12月在岗人员岗位补贴原表'!A:T,20,FALSE)</f>
        <v>1746.09</v>
      </c>
    </row>
    <row r="20" s="32" customFormat="1" ht="14.25" customHeight="1" spans="1:7">
      <c r="A20" s="18">
        <f t="shared" si="0"/>
        <v>17</v>
      </c>
      <c r="B20" s="18" t="str">
        <f>VLOOKUP(A:A,'[2]12月在岗人员岗位补贴原表'!A:C,3,FALSE)</f>
        <v>山头街道</v>
      </c>
      <c r="C20" s="18" t="str">
        <f>VLOOKUP(A:A,'[2]12月在岗人员岗位补贴原表'!A:D,4,FALSE)</f>
        <v>水印蓝山社区</v>
      </c>
      <c r="D20" s="18" t="str">
        <f>VLOOKUP(A:A,'[2]12月在岗人员岗位补贴原表'!A:E,5,FALSE)</f>
        <v>周军</v>
      </c>
      <c r="E20" s="18" t="str">
        <f>VLOOKUP(A:A,'[2]12月在岗人员岗位补贴原表'!A:H,8,FALSE)</f>
        <v>37030419******1016</v>
      </c>
      <c r="F20" s="38" t="str">
        <f>VLOOKUP(A:A,'[2]12月在岗人员岗位补贴原表'!A:I,9,FALSE)</f>
        <v>新城镇岗位</v>
      </c>
      <c r="G20" s="18">
        <f>VLOOKUP(A:A,'[2]12月在岗人员岗位补贴原表'!A:T,20,FALSE)</f>
        <v>1746.09</v>
      </c>
    </row>
    <row r="21" s="32" customFormat="1" ht="14.25" customHeight="1" spans="1:7">
      <c r="A21" s="18">
        <f t="shared" si="0"/>
        <v>18</v>
      </c>
      <c r="B21" s="18" t="str">
        <f>VLOOKUP(A:A,'[2]12月在岗人员岗位补贴原表'!A:C,3,FALSE)</f>
        <v>山头街道</v>
      </c>
      <c r="C21" s="18" t="str">
        <f>VLOOKUP(A:A,'[2]12月在岗人员岗位补贴原表'!A:D,4,FALSE)</f>
        <v>水印蓝山社区</v>
      </c>
      <c r="D21" s="18" t="str">
        <f>VLOOKUP(A:A,'[2]12月在岗人员岗位补贴原表'!A:E,5,FALSE)</f>
        <v>刘国喜</v>
      </c>
      <c r="E21" s="18" t="str">
        <f>VLOOKUP(A:A,'[2]12月在岗人员岗位补贴原表'!A:H,8,FALSE)</f>
        <v>37030419******1338</v>
      </c>
      <c r="F21" s="38" t="str">
        <f>VLOOKUP(A:A,'[2]12月在岗人员岗位补贴原表'!A:I,9,FALSE)</f>
        <v>新城镇岗位</v>
      </c>
      <c r="G21" s="18">
        <f>VLOOKUP(A:A,'[2]12月在岗人员岗位补贴原表'!A:T,20,FALSE)</f>
        <v>1746.09</v>
      </c>
    </row>
    <row r="22" s="32" customFormat="1" ht="14.25" customHeight="1" spans="1:7">
      <c r="A22" s="18">
        <f t="shared" si="0"/>
        <v>19</v>
      </c>
      <c r="B22" s="18" t="str">
        <f>VLOOKUP(A:A,'[2]12月在岗人员岗位补贴原表'!A:C,3,FALSE)</f>
        <v>山头街道</v>
      </c>
      <c r="C22" s="18" t="str">
        <f>VLOOKUP(A:A,'[2]12月在岗人员岗位补贴原表'!A:D,4,FALSE)</f>
        <v>水印蓝山社区</v>
      </c>
      <c r="D22" s="18" t="str">
        <f>VLOOKUP(A:A,'[2]12月在岗人员岗位补贴原表'!A:E,5,FALSE)</f>
        <v>范兵剑</v>
      </c>
      <c r="E22" s="18" t="str">
        <f>VLOOKUP(A:A,'[2]12月在岗人员岗位补贴原表'!A:H,8,FALSE)</f>
        <v>37030419******4247</v>
      </c>
      <c r="F22" s="38" t="str">
        <f>VLOOKUP(A:A,'[2]12月在岗人员岗位补贴原表'!A:I,9,FALSE)</f>
        <v>新城镇岗位</v>
      </c>
      <c r="G22" s="18">
        <f>VLOOKUP(A:A,'[2]12月在岗人员岗位补贴原表'!A:T,20,FALSE)</f>
        <v>1746.09</v>
      </c>
    </row>
    <row r="23" s="32" customFormat="1" ht="14.25" customHeight="1" spans="1:7">
      <c r="A23" s="18">
        <f t="shared" si="0"/>
        <v>20</v>
      </c>
      <c r="B23" s="18" t="str">
        <f>VLOOKUP(A:A,'[2]12月在岗人员岗位补贴原表'!A:C,3,FALSE)</f>
        <v>山头街道</v>
      </c>
      <c r="C23" s="18" t="str">
        <f>VLOOKUP(A:A,'[2]12月在岗人员岗位补贴原表'!A:D,4,FALSE)</f>
        <v>水印蓝山社区</v>
      </c>
      <c r="D23" s="18" t="str">
        <f>VLOOKUP(A:A,'[2]12月在岗人员岗位补贴原表'!A:E,5,FALSE)</f>
        <v>赵赢</v>
      </c>
      <c r="E23" s="18" t="str">
        <f>VLOOKUP(A:A,'[2]12月在岗人员岗位补贴原表'!A:H,8,FALSE)</f>
        <v>37030419******1321</v>
      </c>
      <c r="F23" s="38" t="str">
        <f>VLOOKUP(A:A,'[2]12月在岗人员岗位补贴原表'!A:I,9,FALSE)</f>
        <v>新城镇岗位</v>
      </c>
      <c r="G23" s="18">
        <f>VLOOKUP(A:A,'[2]12月在岗人员岗位补贴原表'!A:T,20,FALSE)</f>
        <v>1746.09</v>
      </c>
    </row>
    <row r="24" s="32" customFormat="1" ht="14.25" customHeight="1" spans="1:7">
      <c r="A24" s="18">
        <f t="shared" si="0"/>
        <v>21</v>
      </c>
      <c r="B24" s="18" t="str">
        <f>VLOOKUP(A:A,'[2]12月在岗人员岗位补贴原表'!A:C,3,FALSE)</f>
        <v>山头街道</v>
      </c>
      <c r="C24" s="18" t="str">
        <f>VLOOKUP(A:A,'[2]12月在岗人员岗位补贴原表'!A:D,4,FALSE)</f>
        <v>乐疃村</v>
      </c>
      <c r="D24" s="18" t="str">
        <f>VLOOKUP(A:A,'[2]12月在岗人员岗位补贴原表'!A:E,5,FALSE)</f>
        <v>孙天成</v>
      </c>
      <c r="E24" s="18" t="str">
        <f>VLOOKUP(A:A,'[2]12月在岗人员岗位补贴原表'!A:H,8,FALSE)</f>
        <v>37030419******4211</v>
      </c>
      <c r="F24" s="38" t="str">
        <f>VLOOKUP(A:A,'[2]12月在岗人员岗位补贴原表'!A:I,9,FALSE)</f>
        <v>新城镇岗位</v>
      </c>
      <c r="G24" s="18">
        <f>VLOOKUP(A:A,'[2]12月在岗人员岗位补贴原表'!A:T,20,FALSE)</f>
        <v>1746.09</v>
      </c>
    </row>
    <row r="25" s="32" customFormat="1" ht="14.25" customHeight="1" spans="1:7">
      <c r="A25" s="18">
        <f t="shared" si="0"/>
        <v>22</v>
      </c>
      <c r="B25" s="18" t="str">
        <f>VLOOKUP(A:A,'[2]12月在岗人员岗位补贴原表'!A:C,3,FALSE)</f>
        <v>山头街道</v>
      </c>
      <c r="C25" s="18" t="str">
        <f>VLOOKUP(A:A,'[2]12月在岗人员岗位补贴原表'!A:D,4,FALSE)</f>
        <v>乐疃村</v>
      </c>
      <c r="D25" s="18" t="str">
        <f>VLOOKUP(A:A,'[2]12月在岗人员岗位补贴原表'!A:E,5,FALSE)</f>
        <v>范京峰</v>
      </c>
      <c r="E25" s="18" t="str">
        <f>VLOOKUP(A:A,'[2]12月在岗人员岗位补贴原表'!A:H,8,FALSE)</f>
        <v>37030419******4211</v>
      </c>
      <c r="F25" s="38" t="str">
        <f>VLOOKUP(A:A,'[2]12月在岗人员岗位补贴原表'!A:I,9,FALSE)</f>
        <v>新城镇岗位</v>
      </c>
      <c r="G25" s="18">
        <f>VLOOKUP(A:A,'[2]12月在岗人员岗位补贴原表'!A:T,20,FALSE)</f>
        <v>1746.09</v>
      </c>
    </row>
    <row r="26" s="32" customFormat="1" ht="14.25" customHeight="1" spans="1:7">
      <c r="A26" s="18">
        <f t="shared" si="0"/>
        <v>23</v>
      </c>
      <c r="B26" s="18" t="str">
        <f>VLOOKUP(A:A,'[2]12月在岗人员岗位补贴原表'!A:C,3,FALSE)</f>
        <v>山头街道</v>
      </c>
      <c r="C26" s="18" t="str">
        <f>VLOOKUP(A:A,'[2]12月在岗人员岗位补贴原表'!A:D,4,FALSE)</f>
        <v>南神头村</v>
      </c>
      <c r="D26" s="18" t="str">
        <f>VLOOKUP(A:A,'[2]12月在岗人员岗位补贴原表'!A:E,5,FALSE)</f>
        <v>赵卫国</v>
      </c>
      <c r="E26" s="18" t="str">
        <f>VLOOKUP(A:A,'[2]12月在岗人员岗位补贴原表'!A:H,8,FALSE)</f>
        <v>37030419******1333</v>
      </c>
      <c r="F26" s="38" t="str">
        <f>VLOOKUP(A:A,'[2]12月在岗人员岗位补贴原表'!A:I,9,FALSE)</f>
        <v>新城镇岗位</v>
      </c>
      <c r="G26" s="18">
        <f>VLOOKUP(A:A,'[2]12月在岗人员岗位补贴原表'!A:T,20,FALSE)</f>
        <v>1746.09</v>
      </c>
    </row>
    <row r="27" s="32" customFormat="1" ht="14.25" customHeight="1" spans="1:7">
      <c r="A27" s="18">
        <f t="shared" si="0"/>
        <v>24</v>
      </c>
      <c r="B27" s="18" t="str">
        <f>VLOOKUP(A:A,'[2]12月在岗人员岗位补贴原表'!A:C,3,FALSE)</f>
        <v>山头街道</v>
      </c>
      <c r="C27" s="18" t="str">
        <f>VLOOKUP(A:A,'[2]12月在岗人员岗位补贴原表'!A:D,4,FALSE)</f>
        <v>万松山社区</v>
      </c>
      <c r="D27" s="18" t="str">
        <f>VLOOKUP(A:A,'[2]12月在岗人员岗位补贴原表'!A:E,5,FALSE)</f>
        <v>蒋红卫</v>
      </c>
      <c r="E27" s="18" t="str">
        <f>VLOOKUP(A:A,'[2]12月在岗人员岗位补贴原表'!A:H,8,FALSE)</f>
        <v>37030419******1614</v>
      </c>
      <c r="F27" s="38" t="str">
        <f>VLOOKUP(A:A,'[2]12月在岗人员岗位补贴原表'!A:I,9,FALSE)</f>
        <v>新城镇岗位</v>
      </c>
      <c r="G27" s="18">
        <f>VLOOKUP(A:A,'[2]12月在岗人员岗位补贴原表'!A:T,20,FALSE)</f>
        <v>1746.09</v>
      </c>
    </row>
    <row r="28" s="32" customFormat="1" ht="14.25" customHeight="1" spans="1:7">
      <c r="A28" s="18">
        <f t="shared" si="0"/>
        <v>25</v>
      </c>
      <c r="B28" s="18" t="str">
        <f>VLOOKUP(A:A,'[2]12月在岗人员岗位补贴原表'!A:C,3,FALSE)</f>
        <v>山头街道</v>
      </c>
      <c r="C28" s="18" t="str">
        <f>VLOOKUP(A:A,'[2]12月在岗人员岗位补贴原表'!A:D,4,FALSE)</f>
        <v>万松山社区</v>
      </c>
      <c r="D28" s="18" t="str">
        <f>VLOOKUP(A:A,'[2]12月在岗人员岗位补贴原表'!A:E,5,FALSE)</f>
        <v>侯蓬</v>
      </c>
      <c r="E28" s="18" t="str">
        <f>VLOOKUP(A:A,'[2]12月在岗人员岗位补贴原表'!A:H,8,FALSE)</f>
        <v>37030419******1637</v>
      </c>
      <c r="F28" s="38" t="str">
        <f>VLOOKUP(A:A,'[2]12月在岗人员岗位补贴原表'!A:I,9,FALSE)</f>
        <v>新城镇岗位</v>
      </c>
      <c r="G28" s="18">
        <f>VLOOKUP(A:A,'[2]12月在岗人员岗位补贴原表'!A:T,20,FALSE)</f>
        <v>1746.09</v>
      </c>
    </row>
    <row r="29" s="32" customFormat="1" ht="14.25" customHeight="1" spans="1:7">
      <c r="A29" s="18">
        <f t="shared" si="0"/>
        <v>26</v>
      </c>
      <c r="B29" s="18" t="str">
        <f>VLOOKUP(A:A,'[2]12月在岗人员岗位补贴原表'!A:C,3,FALSE)</f>
        <v>山头街道</v>
      </c>
      <c r="C29" s="18" t="str">
        <f>VLOOKUP(A:A,'[2]12月在岗人员岗位补贴原表'!A:D,4,FALSE)</f>
        <v>万松山社区</v>
      </c>
      <c r="D29" s="18" t="str">
        <f>VLOOKUP(A:A,'[2]12月在岗人员岗位补贴原表'!A:E,5,FALSE)</f>
        <v>郭天红</v>
      </c>
      <c r="E29" s="18" t="str">
        <f>VLOOKUP(A:A,'[2]12月在岗人员岗位补贴原表'!A:H,8,FALSE)</f>
        <v>37030419******1612</v>
      </c>
      <c r="F29" s="38" t="str">
        <f>VLOOKUP(A:A,'[2]12月在岗人员岗位补贴原表'!A:I,9,FALSE)</f>
        <v>新城镇岗位</v>
      </c>
      <c r="G29" s="18">
        <f>VLOOKUP(A:A,'[2]12月在岗人员岗位补贴原表'!A:T,20,FALSE)</f>
        <v>1746.09</v>
      </c>
    </row>
    <row r="30" s="32" customFormat="1" ht="14.25" customHeight="1" spans="1:7">
      <c r="A30" s="18">
        <f t="shared" si="0"/>
        <v>27</v>
      </c>
      <c r="B30" s="18" t="str">
        <f>VLOOKUP(A:A,'[2]12月在岗人员岗位补贴原表'!A:C,3,FALSE)</f>
        <v>山头街道</v>
      </c>
      <c r="C30" s="18" t="str">
        <f>VLOOKUP(A:A,'[2]12月在岗人员岗位补贴原表'!A:D,4,FALSE)</f>
        <v>万松山社区</v>
      </c>
      <c r="D30" s="18" t="str">
        <f>VLOOKUP(A:A,'[2]12月在岗人员岗位补贴原表'!A:E,5,FALSE)</f>
        <v>周星</v>
      </c>
      <c r="E30" s="18" t="str">
        <f>VLOOKUP(A:A,'[2]12月在岗人员岗位补贴原表'!A:H,8,FALSE)</f>
        <v>37030419******1653</v>
      </c>
      <c r="F30" s="38" t="str">
        <f>VLOOKUP(A:A,'[2]12月在岗人员岗位补贴原表'!A:I,9,FALSE)</f>
        <v>新城镇岗位</v>
      </c>
      <c r="G30" s="18">
        <f>VLOOKUP(A:A,'[2]12月在岗人员岗位补贴原表'!A:T,20,FALSE)</f>
        <v>1746.09</v>
      </c>
    </row>
    <row r="31" s="32" customFormat="1" ht="14.25" customHeight="1" spans="1:7">
      <c r="A31" s="18">
        <f t="shared" si="0"/>
        <v>28</v>
      </c>
      <c r="B31" s="18" t="str">
        <f>VLOOKUP(A:A,'[2]12月在岗人员岗位补贴原表'!A:C,3,FALSE)</f>
        <v>山头街道</v>
      </c>
      <c r="C31" s="18" t="str">
        <f>VLOOKUP(A:A,'[2]12月在岗人员岗位补贴原表'!A:D,4,FALSE)</f>
        <v>颜山社区</v>
      </c>
      <c r="D31" s="18" t="str">
        <f>VLOOKUP(A:A,'[2]12月在岗人员岗位补贴原表'!A:E,5,FALSE)</f>
        <v>张纪义</v>
      </c>
      <c r="E31" s="18" t="str">
        <f>VLOOKUP(A:A,'[2]12月在岗人员岗位补贴原表'!A:H,8,FALSE)</f>
        <v>37030419******1336</v>
      </c>
      <c r="F31" s="38" t="str">
        <f>VLOOKUP(A:A,'[2]12月在岗人员岗位补贴原表'!A:I,9,FALSE)</f>
        <v>新城镇岗位</v>
      </c>
      <c r="G31" s="18">
        <f>VLOOKUP(A:A,'[2]12月在岗人员岗位补贴原表'!A:T,20,FALSE)</f>
        <v>1746.09</v>
      </c>
    </row>
    <row r="32" s="32" customFormat="1" ht="14.25" customHeight="1" spans="1:7">
      <c r="A32" s="18">
        <f t="shared" si="0"/>
        <v>29</v>
      </c>
      <c r="B32" s="18" t="str">
        <f>VLOOKUP(A:A,'[2]12月在岗人员岗位补贴原表'!A:C,3,FALSE)</f>
        <v>山头街道</v>
      </c>
      <c r="C32" s="18" t="str">
        <f>VLOOKUP(A:A,'[2]12月在岗人员岗位补贴原表'!A:D,4,FALSE)</f>
        <v>北神头村</v>
      </c>
      <c r="D32" s="18" t="str">
        <f>VLOOKUP(A:A,'[2]12月在岗人员岗位补贴原表'!A:E,5,FALSE)</f>
        <v>赵群</v>
      </c>
      <c r="E32" s="18" t="str">
        <f>VLOOKUP(A:A,'[2]12月在岗人员岗位补贴原表'!A:H,8,FALSE)</f>
        <v>37030419******1329</v>
      </c>
      <c r="F32" s="38" t="str">
        <f>VLOOKUP(A:A,'[2]12月在岗人员岗位补贴原表'!A:I,9,FALSE)</f>
        <v>新城镇岗位</v>
      </c>
      <c r="G32" s="18">
        <f>VLOOKUP(A:A,'[2]12月在岗人员岗位补贴原表'!A:T,20,FALSE)</f>
        <v>1746.09</v>
      </c>
    </row>
    <row r="33" s="32" customFormat="1" ht="14.25" customHeight="1" spans="1:7">
      <c r="A33" s="18">
        <f t="shared" si="0"/>
        <v>30</v>
      </c>
      <c r="B33" s="18" t="str">
        <f>VLOOKUP(A:A,'[2]12月在岗人员岗位补贴原表'!A:C,3,FALSE)</f>
        <v>山头街道</v>
      </c>
      <c r="C33" s="18" t="str">
        <f>VLOOKUP(A:A,'[2]12月在岗人员岗位补贴原表'!A:D,4,FALSE)</f>
        <v>古窑社区</v>
      </c>
      <c r="D33" s="18" t="str">
        <f>VLOOKUP(A:A,'[2]12月在岗人员岗位补贴原表'!A:E,5,FALSE)</f>
        <v>廖卫东</v>
      </c>
      <c r="E33" s="18" t="str">
        <f>VLOOKUP(A:A,'[2]12月在岗人员岗位补贴原表'!A:H,8,FALSE)</f>
        <v>37030419******1656</v>
      </c>
      <c r="F33" s="38" t="str">
        <f>VLOOKUP(A:A,'[2]12月在岗人员岗位补贴原表'!A:I,9,FALSE)</f>
        <v>新城镇岗位</v>
      </c>
      <c r="G33" s="18">
        <f>VLOOKUP(A:A,'[2]12月在岗人员岗位补贴原表'!A:T,20,FALSE)</f>
        <v>1746.09</v>
      </c>
    </row>
    <row r="34" s="32" customFormat="1" ht="14.25" customHeight="1" spans="1:7">
      <c r="A34" s="18">
        <f t="shared" si="0"/>
        <v>31</v>
      </c>
      <c r="B34" s="18" t="str">
        <f>VLOOKUP(A:A,'[2]12月在岗人员岗位补贴原表'!A:C,3,FALSE)</f>
        <v>山头街道</v>
      </c>
      <c r="C34" s="18" t="str">
        <f>VLOOKUP(A:A,'[2]12月在岗人员岗位补贴原表'!A:D,4,FALSE)</f>
        <v>古窑社区</v>
      </c>
      <c r="D34" s="18" t="str">
        <f>VLOOKUP(A:A,'[2]12月在岗人员岗位补贴原表'!A:E,5,FALSE)</f>
        <v>光顺洲</v>
      </c>
      <c r="E34" s="18" t="str">
        <f>VLOOKUP(A:A,'[2]12月在岗人员岗位补贴原表'!A:H,8,FALSE)</f>
        <v>37030419******1639</v>
      </c>
      <c r="F34" s="38" t="str">
        <f>VLOOKUP(A:A,'[2]12月在岗人员岗位补贴原表'!A:I,9,FALSE)</f>
        <v>新城镇岗位</v>
      </c>
      <c r="G34" s="18">
        <f>VLOOKUP(A:A,'[2]12月在岗人员岗位补贴原表'!A:T,20,FALSE)</f>
        <v>1746.09</v>
      </c>
    </row>
    <row r="35" s="32" customFormat="1" ht="14.25" customHeight="1" spans="1:7">
      <c r="A35" s="18">
        <f t="shared" si="0"/>
        <v>32</v>
      </c>
      <c r="B35" s="18" t="str">
        <f>VLOOKUP(A:A,'[2]12月在岗人员岗位补贴原表'!A:C,3,FALSE)</f>
        <v>山头街道</v>
      </c>
      <c r="C35" s="18" t="str">
        <f>VLOOKUP(A:A,'[2]12月在岗人员岗位补贴原表'!A:D,4,FALSE)</f>
        <v>古窑社区</v>
      </c>
      <c r="D35" s="18" t="str">
        <f>VLOOKUP(A:A,'[2]12月在岗人员岗位补贴原表'!A:E,5,FALSE)</f>
        <v>周海峰</v>
      </c>
      <c r="E35" s="18" t="str">
        <f>VLOOKUP(A:A,'[2]12月在岗人员岗位补贴原表'!A:H,8,FALSE)</f>
        <v>37030419******1613</v>
      </c>
      <c r="F35" s="38" t="str">
        <f>VLOOKUP(A:A,'[2]12月在岗人员岗位补贴原表'!A:I,9,FALSE)</f>
        <v>新城镇岗位</v>
      </c>
      <c r="G35" s="18">
        <f>VLOOKUP(A:A,'[2]12月在岗人员岗位补贴原表'!A:T,20,FALSE)</f>
        <v>1746.09</v>
      </c>
    </row>
    <row r="36" s="32" customFormat="1" ht="14.25" customHeight="1" spans="1:7">
      <c r="A36" s="18">
        <f t="shared" si="0"/>
        <v>33</v>
      </c>
      <c r="B36" s="18" t="str">
        <f>VLOOKUP(A:A,'[2]12月在岗人员岗位补贴原表'!A:C,3,FALSE)</f>
        <v>山头街道</v>
      </c>
      <c r="C36" s="18" t="str">
        <f>VLOOKUP(A:A,'[2]12月在岗人员岗位补贴原表'!A:D,4,FALSE)</f>
        <v>新博社区</v>
      </c>
      <c r="D36" s="18" t="str">
        <f>VLOOKUP(A:A,'[2]12月在岗人员岗位补贴原表'!A:E,5,FALSE)</f>
        <v>王德军</v>
      </c>
      <c r="E36" s="18" t="str">
        <f>VLOOKUP(A:A,'[2]12月在岗人员岗位补贴原表'!A:H,8,FALSE)</f>
        <v>37030419******1611</v>
      </c>
      <c r="F36" s="38" t="str">
        <f>VLOOKUP(A:A,'[2]12月在岗人员岗位补贴原表'!A:I,9,FALSE)</f>
        <v>新城镇岗位</v>
      </c>
      <c r="G36" s="18">
        <f>VLOOKUP(A:A,'[2]12月在岗人员岗位补贴原表'!A:T,20,FALSE)</f>
        <v>1746.09</v>
      </c>
    </row>
    <row r="37" s="32" customFormat="1" ht="14.25" customHeight="1" spans="1:7">
      <c r="A37" s="18">
        <f t="shared" si="0"/>
        <v>34</v>
      </c>
      <c r="B37" s="18" t="str">
        <f>VLOOKUP(A:A,'[2]12月在岗人员岗位补贴原表'!A:C,3,FALSE)</f>
        <v>山头街道</v>
      </c>
      <c r="C37" s="18" t="str">
        <f>VLOOKUP(A:A,'[2]12月在岗人员岗位补贴原表'!A:D,4,FALSE)</f>
        <v>新博社区</v>
      </c>
      <c r="D37" s="18" t="str">
        <f>VLOOKUP(A:A,'[2]12月在岗人员岗位补贴原表'!A:E,5,FALSE)</f>
        <v>邵彬</v>
      </c>
      <c r="E37" s="18" t="str">
        <f>VLOOKUP(A:A,'[2]12月在岗人员岗位补贴原表'!A:H,8,FALSE)</f>
        <v>37030419******1618</v>
      </c>
      <c r="F37" s="38" t="str">
        <f>VLOOKUP(A:A,'[2]12月在岗人员岗位补贴原表'!A:I,9,FALSE)</f>
        <v>新城镇岗位</v>
      </c>
      <c r="G37" s="18">
        <f>VLOOKUP(A:A,'[2]12月在岗人员岗位补贴原表'!A:T,20,FALSE)</f>
        <v>1746.09</v>
      </c>
    </row>
    <row r="38" s="32" customFormat="1" ht="14.25" customHeight="1" spans="1:7">
      <c r="A38" s="18">
        <f t="shared" si="0"/>
        <v>35</v>
      </c>
      <c r="B38" s="18" t="str">
        <f>VLOOKUP(A:A,'[2]12月在岗人员岗位补贴原表'!A:C,3,FALSE)</f>
        <v>山头街道</v>
      </c>
      <c r="C38" s="18" t="str">
        <f>VLOOKUP(A:A,'[2]12月在岗人员岗位补贴原表'!A:D,4,FALSE)</f>
        <v>新博社区</v>
      </c>
      <c r="D38" s="18" t="str">
        <f>VLOOKUP(A:A,'[2]12月在岗人员岗位补贴原表'!A:E,5,FALSE)</f>
        <v>王雷</v>
      </c>
      <c r="E38" s="18" t="str">
        <f>VLOOKUP(A:A,'[2]12月在岗人员岗位补贴原表'!A:H,8,FALSE)</f>
        <v>37030419******1633</v>
      </c>
      <c r="F38" s="38" t="str">
        <f>VLOOKUP(A:A,'[2]12月在岗人员岗位补贴原表'!A:I,9,FALSE)</f>
        <v>新城镇岗位</v>
      </c>
      <c r="G38" s="18">
        <f>VLOOKUP(A:A,'[2]12月在岗人员岗位补贴原表'!A:T,20,FALSE)</f>
        <v>1746.09</v>
      </c>
    </row>
    <row r="39" s="32" customFormat="1" ht="14.25" customHeight="1" spans="1:7">
      <c r="A39" s="18">
        <f t="shared" si="0"/>
        <v>36</v>
      </c>
      <c r="B39" s="18" t="str">
        <f>VLOOKUP(A:A,'[2]12月在岗人员岗位补贴原表'!A:C,3,FALSE)</f>
        <v>山头街道</v>
      </c>
      <c r="C39" s="18" t="str">
        <f>VLOOKUP(A:A,'[2]12月在岗人员岗位补贴原表'!A:D,4,FALSE)</f>
        <v>新博社区</v>
      </c>
      <c r="D39" s="18" t="str">
        <f>VLOOKUP(A:A,'[2]12月在岗人员岗位补贴原表'!A:E,5,FALSE)</f>
        <v>宋元民</v>
      </c>
      <c r="E39" s="18" t="str">
        <f>VLOOKUP(A:A,'[2]12月在岗人员岗位补贴原表'!A:H,8,FALSE)</f>
        <v>37030419******1613</v>
      </c>
      <c r="F39" s="38" t="str">
        <f>VLOOKUP(A:A,'[2]12月在岗人员岗位补贴原表'!A:I,9,FALSE)</f>
        <v>新城镇岗位</v>
      </c>
      <c r="G39" s="18">
        <f>VLOOKUP(A:A,'[2]12月在岗人员岗位补贴原表'!A:T,20,FALSE)</f>
        <v>1746.09</v>
      </c>
    </row>
    <row r="40" s="32" customFormat="1" ht="14.25" customHeight="1" spans="1:7">
      <c r="A40" s="18">
        <f t="shared" si="0"/>
        <v>37</v>
      </c>
      <c r="B40" s="18" t="str">
        <f>VLOOKUP(A:A,'[2]12月在岗人员岗位补贴原表'!A:C,3,FALSE)</f>
        <v>山头街道</v>
      </c>
      <c r="C40" s="18" t="str">
        <f>VLOOKUP(A:A,'[2]12月在岗人员岗位补贴原表'!A:D,4,FALSE)</f>
        <v>新博社区</v>
      </c>
      <c r="D40" s="18" t="str">
        <f>VLOOKUP(A:A,'[2]12月在岗人员岗位补贴原表'!A:E,5,FALSE)</f>
        <v>翟书滨</v>
      </c>
      <c r="E40" s="18" t="str">
        <f>VLOOKUP(A:A,'[2]12月在岗人员岗位补贴原表'!A:H,8,FALSE)</f>
        <v>37030419******1638</v>
      </c>
      <c r="F40" s="38" t="str">
        <f>VLOOKUP(A:A,'[2]12月在岗人员岗位补贴原表'!A:I,9,FALSE)</f>
        <v>新城镇岗位</v>
      </c>
      <c r="G40" s="18">
        <f>VLOOKUP(A:A,'[2]12月在岗人员岗位补贴原表'!A:T,20,FALSE)</f>
        <v>1746.09</v>
      </c>
    </row>
    <row r="41" s="32" customFormat="1" ht="14.25" customHeight="1" spans="1:7">
      <c r="A41" s="18">
        <f t="shared" si="0"/>
        <v>38</v>
      </c>
      <c r="B41" s="18" t="str">
        <f>VLOOKUP(A:A,'[2]12月在岗人员岗位补贴原表'!A:C,3,FALSE)</f>
        <v>山头街道</v>
      </c>
      <c r="C41" s="18" t="str">
        <f>VLOOKUP(A:A,'[2]12月在岗人员岗位补贴原表'!A:D,4,FALSE)</f>
        <v>新博社区</v>
      </c>
      <c r="D41" s="18" t="str">
        <f>VLOOKUP(A:A,'[2]12月在岗人员岗位补贴原表'!A:E,5,FALSE)</f>
        <v>刘持栋</v>
      </c>
      <c r="E41" s="18" t="str">
        <f>VLOOKUP(A:A,'[2]12月在岗人员岗位补贴原表'!A:H,8,FALSE)</f>
        <v>37030419******1619</v>
      </c>
      <c r="F41" s="38" t="str">
        <f>VLOOKUP(A:A,'[2]12月在岗人员岗位补贴原表'!A:I,9,FALSE)</f>
        <v>新城镇岗位</v>
      </c>
      <c r="G41" s="18">
        <f>VLOOKUP(A:A,'[2]12月在岗人员岗位补贴原表'!A:T,20,FALSE)</f>
        <v>1746.09</v>
      </c>
    </row>
    <row r="42" s="32" customFormat="1" ht="14.25" customHeight="1" spans="1:7">
      <c r="A42" s="18">
        <f t="shared" si="0"/>
        <v>39</v>
      </c>
      <c r="B42" s="18" t="str">
        <f>VLOOKUP(A:A,'[2]12月在岗人员岗位补贴原表'!A:C,3,FALSE)</f>
        <v>山头街道</v>
      </c>
      <c r="C42" s="18" t="str">
        <f>VLOOKUP(A:A,'[2]12月在岗人员岗位补贴原表'!A:D,4,FALSE)</f>
        <v>神头社区</v>
      </c>
      <c r="D42" s="18" t="str">
        <f>VLOOKUP(A:A,'[2]12月在岗人员岗位补贴原表'!A:E,5,FALSE)</f>
        <v>高荣平</v>
      </c>
      <c r="E42" s="18" t="str">
        <f>VLOOKUP(A:A,'[2]12月在岗人员岗位补贴原表'!A:H,8,FALSE)</f>
        <v>37030419******1618</v>
      </c>
      <c r="F42" s="38" t="str">
        <f>VLOOKUP(A:A,'[2]12月在岗人员岗位补贴原表'!A:I,9,FALSE)</f>
        <v>新城镇岗位</v>
      </c>
      <c r="G42" s="18">
        <f>VLOOKUP(A:A,'[2]12月在岗人员岗位补贴原表'!A:T,20,FALSE)</f>
        <v>1746.09</v>
      </c>
    </row>
    <row r="43" s="32" customFormat="1" ht="14.25" customHeight="1" spans="1:7">
      <c r="A43" s="18">
        <f t="shared" si="0"/>
        <v>40</v>
      </c>
      <c r="B43" s="18" t="str">
        <f>VLOOKUP(A:A,'[2]12月在岗人员岗位补贴原表'!A:C,3,FALSE)</f>
        <v>山头街道</v>
      </c>
      <c r="C43" s="18" t="str">
        <f>VLOOKUP(A:A,'[2]12月在岗人员岗位补贴原表'!A:D,4,FALSE)</f>
        <v>神头社区</v>
      </c>
      <c r="D43" s="18" t="str">
        <f>VLOOKUP(A:A,'[2]12月在岗人员岗位补贴原表'!A:E,5,FALSE)</f>
        <v>刘瑾</v>
      </c>
      <c r="E43" s="18" t="str">
        <f>VLOOKUP(A:A,'[2]12月在岗人员岗位补贴原表'!A:H,8,FALSE)</f>
        <v>37030419******1328</v>
      </c>
      <c r="F43" s="38" t="str">
        <f>VLOOKUP(A:A,'[2]12月在岗人员岗位补贴原表'!A:I,9,FALSE)</f>
        <v>新城镇岗位</v>
      </c>
      <c r="G43" s="18">
        <f>VLOOKUP(A:A,'[2]12月在岗人员岗位补贴原表'!A:T,20,FALSE)</f>
        <v>1746.09</v>
      </c>
    </row>
    <row r="44" s="32" customFormat="1" ht="14.25" customHeight="1" spans="1:7">
      <c r="A44" s="18">
        <f t="shared" si="0"/>
        <v>41</v>
      </c>
      <c r="B44" s="18" t="str">
        <f>VLOOKUP(A:A,'[2]12月在岗人员岗位补贴原表'!A:C,3,FALSE)</f>
        <v>山头街道</v>
      </c>
      <c r="C44" s="18" t="str">
        <f>VLOOKUP(A:A,'[2]12月在岗人员岗位补贴原表'!A:D,4,FALSE)</f>
        <v>神头社区</v>
      </c>
      <c r="D44" s="18" t="str">
        <f>VLOOKUP(A:A,'[2]12月在岗人员岗位补贴原表'!A:E,5,FALSE)</f>
        <v>巩丽霞</v>
      </c>
      <c r="E44" s="18" t="str">
        <f>VLOOKUP(A:A,'[2]12月在岗人员岗位补贴原表'!A:H,8,FALSE)</f>
        <v>37030419******3128</v>
      </c>
      <c r="F44" s="38" t="str">
        <f>VLOOKUP(A:A,'[2]12月在岗人员岗位补贴原表'!A:I,9,FALSE)</f>
        <v>新城镇岗位</v>
      </c>
      <c r="G44" s="18">
        <f>VLOOKUP(A:A,'[2]12月在岗人员岗位补贴原表'!A:T,20,FALSE)</f>
        <v>1746.09</v>
      </c>
    </row>
    <row r="45" s="32" customFormat="1" ht="14.25" customHeight="1" spans="1:7">
      <c r="A45" s="18">
        <f t="shared" si="0"/>
        <v>42</v>
      </c>
      <c r="B45" s="18" t="str">
        <f>VLOOKUP(A:A,'[2]12月在岗人员岗位补贴原表'!A:C,3,FALSE)</f>
        <v>山头街道</v>
      </c>
      <c r="C45" s="18" t="str">
        <f>VLOOKUP(A:A,'[2]12月在岗人员岗位补贴原表'!A:D,4,FALSE)</f>
        <v>神头社区</v>
      </c>
      <c r="D45" s="18" t="str">
        <f>VLOOKUP(A:A,'[2]12月在岗人员岗位补贴原表'!A:E,5,FALSE)</f>
        <v>赵京柱</v>
      </c>
      <c r="E45" s="18" t="str">
        <f>VLOOKUP(A:A,'[2]12月在岗人员岗位补贴原表'!A:H,8,FALSE)</f>
        <v>37030419******1318</v>
      </c>
      <c r="F45" s="38" t="str">
        <f>VLOOKUP(A:A,'[2]12月在岗人员岗位补贴原表'!A:I,9,FALSE)</f>
        <v>新城镇岗位</v>
      </c>
      <c r="G45" s="18">
        <f>VLOOKUP(A:A,'[2]12月在岗人员岗位补贴原表'!A:T,20,FALSE)</f>
        <v>1746.09</v>
      </c>
    </row>
    <row r="46" s="32" customFormat="1" ht="14.25" customHeight="1" spans="1:7">
      <c r="A46" s="18">
        <f t="shared" si="0"/>
        <v>43</v>
      </c>
      <c r="B46" s="18" t="str">
        <f>VLOOKUP(A:A,'[2]12月在岗人员岗位补贴原表'!A:C,3,FALSE)</f>
        <v>山头街道</v>
      </c>
      <c r="C46" s="18" t="str">
        <f>VLOOKUP(A:A,'[2]12月在岗人员岗位补贴原表'!A:D,4,FALSE)</f>
        <v>大观园社区</v>
      </c>
      <c r="D46" s="18" t="str">
        <f>VLOOKUP(A:A,'[2]12月在岗人员岗位补贴原表'!A:E,5,FALSE)</f>
        <v>高建民</v>
      </c>
      <c r="E46" s="18" t="str">
        <f>VLOOKUP(A:A,'[2]12月在岗人员岗位补贴原表'!A:H,8,FALSE)</f>
        <v>37030419******1616</v>
      </c>
      <c r="F46" s="38" t="str">
        <f>VLOOKUP(A:A,'[2]12月在岗人员岗位补贴原表'!A:I,9,FALSE)</f>
        <v>新城镇岗位</v>
      </c>
      <c r="G46" s="18">
        <f>VLOOKUP(A:A,'[2]12月在岗人员岗位补贴原表'!A:T,20,FALSE)</f>
        <v>1746.09</v>
      </c>
    </row>
    <row r="47" s="32" customFormat="1" ht="14.25" customHeight="1" spans="1:7">
      <c r="A47" s="18">
        <f t="shared" si="0"/>
        <v>44</v>
      </c>
      <c r="B47" s="18" t="str">
        <f>VLOOKUP(A:A,'[2]12月在岗人员岗位补贴原表'!A:C,3,FALSE)</f>
        <v>山头街道</v>
      </c>
      <c r="C47" s="18" t="str">
        <f>VLOOKUP(A:A,'[2]12月在岗人员岗位补贴原表'!A:D,4,FALSE)</f>
        <v>大观园社区</v>
      </c>
      <c r="D47" s="18" t="str">
        <f>VLOOKUP(A:A,'[2]12月在岗人员岗位补贴原表'!A:E,5,FALSE)</f>
        <v>张涛</v>
      </c>
      <c r="E47" s="18" t="str">
        <f>VLOOKUP(A:A,'[2]12月在岗人员岗位补贴原表'!A:H,8,FALSE)</f>
        <v>37030419******1613</v>
      </c>
      <c r="F47" s="38" t="str">
        <f>VLOOKUP(A:A,'[2]12月在岗人员岗位补贴原表'!A:I,9,FALSE)</f>
        <v>新城镇岗位</v>
      </c>
      <c r="G47" s="18">
        <f>VLOOKUP(A:A,'[2]12月在岗人员岗位补贴原表'!A:T,20,FALSE)</f>
        <v>1746.09</v>
      </c>
    </row>
    <row r="48" s="32" customFormat="1" ht="14.25" customHeight="1" spans="1:7">
      <c r="A48" s="18">
        <f t="shared" si="0"/>
        <v>45</v>
      </c>
      <c r="B48" s="18" t="str">
        <f>VLOOKUP(A:A,'[2]12月在岗人员岗位补贴原表'!A:C,3,FALSE)</f>
        <v>山头街道</v>
      </c>
      <c r="C48" s="18" t="str">
        <f>VLOOKUP(A:A,'[2]12月在岗人员岗位补贴原表'!A:D,4,FALSE)</f>
        <v>大观园社区</v>
      </c>
      <c r="D48" s="18" t="str">
        <f>VLOOKUP(A:A,'[2]12月在岗人员岗位补贴原表'!A:E,5,FALSE)</f>
        <v>蒋玉国</v>
      </c>
      <c r="E48" s="18" t="str">
        <f>VLOOKUP(A:A,'[2]12月在岗人员岗位补贴原表'!A:H,8,FALSE)</f>
        <v>37030419******1612</v>
      </c>
      <c r="F48" s="38" t="str">
        <f>VLOOKUP(A:A,'[2]12月在岗人员岗位补贴原表'!A:I,9,FALSE)</f>
        <v>新城镇岗位</v>
      </c>
      <c r="G48" s="18">
        <f>VLOOKUP(A:A,'[2]12月在岗人员岗位补贴原表'!A:T,20,FALSE)</f>
        <v>1746.09</v>
      </c>
    </row>
    <row r="49" s="32" customFormat="1" ht="14.25" customHeight="1" spans="1:7">
      <c r="A49" s="18">
        <f t="shared" si="0"/>
        <v>46</v>
      </c>
      <c r="B49" s="18" t="str">
        <f>VLOOKUP(A:A,'[2]12月在岗人员岗位补贴原表'!A:C,3,FALSE)</f>
        <v>山头街道</v>
      </c>
      <c r="C49" s="18" t="str">
        <f>VLOOKUP(A:A,'[2]12月在岗人员岗位补贴原表'!A:D,4,FALSE)</f>
        <v>大观园社区</v>
      </c>
      <c r="D49" s="18" t="str">
        <f>VLOOKUP(A:A,'[2]12月在岗人员岗位补贴原表'!A:E,5,FALSE)</f>
        <v>孙其友</v>
      </c>
      <c r="E49" s="18" t="str">
        <f>VLOOKUP(A:A,'[2]12月在岗人员岗位补贴原表'!A:H,8,FALSE)</f>
        <v>37030419******1615</v>
      </c>
      <c r="F49" s="38" t="str">
        <f>VLOOKUP(A:A,'[2]12月在岗人员岗位补贴原表'!A:I,9,FALSE)</f>
        <v>新城镇岗位</v>
      </c>
      <c r="G49" s="18">
        <f>VLOOKUP(A:A,'[2]12月在岗人员岗位补贴原表'!A:T,20,FALSE)</f>
        <v>1746.09</v>
      </c>
    </row>
    <row r="50" s="32" customFormat="1" ht="14.25" customHeight="1" spans="1:7">
      <c r="A50" s="18">
        <f t="shared" si="0"/>
        <v>47</v>
      </c>
      <c r="B50" s="18" t="str">
        <f>VLOOKUP(A:A,'[2]12月在岗人员岗位补贴原表'!A:C,3,FALSE)</f>
        <v>山头街道</v>
      </c>
      <c r="C50" s="18" t="str">
        <f>VLOOKUP(A:A,'[2]12月在岗人员岗位补贴原表'!A:D,4,FALSE)</f>
        <v>河南东村</v>
      </c>
      <c r="D50" s="18" t="str">
        <f>VLOOKUP(A:A,'[2]12月在岗人员岗位补贴原表'!A:E,5,FALSE)</f>
        <v>栾秀珍</v>
      </c>
      <c r="E50" s="18" t="str">
        <f>VLOOKUP(A:A,'[2]12月在岗人员岗位补贴原表'!A:H,8,FALSE)</f>
        <v>37030419******4228</v>
      </c>
      <c r="F50" s="38" t="str">
        <f>VLOOKUP(A:A,'[2]12月在岗人员岗位补贴原表'!A:I,9,FALSE)</f>
        <v>新城镇岗位</v>
      </c>
      <c r="G50" s="18">
        <f>VLOOKUP(A:A,'[2]12月在岗人员岗位补贴原表'!A:T,20,FALSE)</f>
        <v>1746.09</v>
      </c>
    </row>
    <row r="51" s="32" customFormat="1" ht="14.25" customHeight="1" spans="1:7">
      <c r="A51" s="18">
        <f t="shared" si="0"/>
        <v>48</v>
      </c>
      <c r="B51" s="18" t="str">
        <f>VLOOKUP(A:A,'[2]12月在岗人员岗位补贴原表'!A:C,3,FALSE)</f>
        <v>山头街道</v>
      </c>
      <c r="C51" s="18" t="str">
        <f>VLOOKUP(A:A,'[2]12月在岗人员岗位补贴原表'!A:D,4,FALSE)</f>
        <v>秋谷村</v>
      </c>
      <c r="D51" s="18" t="str">
        <f>VLOOKUP(A:A,'[2]12月在岗人员岗位补贴原表'!A:E,5,FALSE)</f>
        <v>乔英博</v>
      </c>
      <c r="E51" s="18" t="str">
        <f>VLOOKUP(A:A,'[2]12月在岗人员岗位补贴原表'!A:H,8,FALSE)</f>
        <v>37030419******1311</v>
      </c>
      <c r="F51" s="38" t="str">
        <f>VLOOKUP(A:A,'[2]12月在岗人员岗位补贴原表'!A:I,9,FALSE)</f>
        <v>新城镇岗位</v>
      </c>
      <c r="G51" s="18">
        <f>VLOOKUP(A:A,'[2]12月在岗人员岗位补贴原表'!A:T,20,FALSE)</f>
        <v>1746.09</v>
      </c>
    </row>
    <row r="52" s="32" customFormat="1" ht="14.25" customHeight="1" spans="1:7">
      <c r="A52" s="18">
        <f t="shared" si="0"/>
        <v>49</v>
      </c>
      <c r="B52" s="18" t="str">
        <f>VLOOKUP(A:A,'[2]12月在岗人员岗位补贴原表'!A:C,3,FALSE)</f>
        <v>山头街道</v>
      </c>
      <c r="C52" s="18" t="str">
        <f>VLOOKUP(A:A,'[2]12月在岗人员岗位补贴原表'!A:D,4,FALSE)</f>
        <v>秋谷村</v>
      </c>
      <c r="D52" s="18" t="str">
        <f>VLOOKUP(A:A,'[2]12月在岗人员岗位补贴原表'!A:E,5,FALSE)</f>
        <v>杨春娇</v>
      </c>
      <c r="E52" s="18" t="str">
        <f>VLOOKUP(A:A,'[2]12月在岗人员岗位补贴原表'!A:H,8,FALSE)</f>
        <v>37030419******1320</v>
      </c>
      <c r="F52" s="38" t="str">
        <f>VLOOKUP(A:A,'[2]12月在岗人员岗位补贴原表'!A:I,9,FALSE)</f>
        <v>新城镇岗位</v>
      </c>
      <c r="G52" s="18">
        <f>VLOOKUP(A:A,'[2]12月在岗人员岗位补贴原表'!A:T,20,FALSE)</f>
        <v>1649.99</v>
      </c>
    </row>
    <row r="53" s="32" customFormat="1" ht="14.25" customHeight="1" spans="1:7">
      <c r="A53" s="18">
        <f t="shared" si="0"/>
        <v>50</v>
      </c>
      <c r="B53" s="18" t="str">
        <f>VLOOKUP(A:A,'[2]12月在岗人员岗位补贴原表'!A:C,3,FALSE)</f>
        <v>山头街道</v>
      </c>
      <c r="C53" s="18" t="str">
        <f>VLOOKUP(A:A,'[2]12月在岗人员岗位补贴原表'!A:D,4,FALSE)</f>
        <v>竹林村</v>
      </c>
      <c r="D53" s="18" t="str">
        <f>VLOOKUP(A:A,'[2]12月在岗人员岗位补贴原表'!A:E,5,FALSE)</f>
        <v>栾兆民</v>
      </c>
      <c r="E53" s="18" t="str">
        <f>VLOOKUP(A:A,'[2]12月在岗人员岗位补贴原表'!A:H,8,FALSE)</f>
        <v>37030419******4218</v>
      </c>
      <c r="F53" s="38" t="str">
        <f>VLOOKUP(A:A,'[2]12月在岗人员岗位补贴原表'!A:I,9,FALSE)</f>
        <v>新城镇岗位</v>
      </c>
      <c r="G53" s="18">
        <f>VLOOKUP(A:A,'[2]12月在岗人员岗位补贴原表'!A:T,20,FALSE)</f>
        <v>1746.09</v>
      </c>
    </row>
    <row r="54" s="32" customFormat="1" ht="14.25" customHeight="1" spans="1:7">
      <c r="A54" s="18">
        <f t="shared" si="0"/>
        <v>51</v>
      </c>
      <c r="B54" s="18" t="str">
        <f>VLOOKUP(A:A,'[2]12月在岗人员岗位补贴原表'!A:C,3,FALSE)</f>
        <v>山头街道</v>
      </c>
      <c r="C54" s="18" t="str">
        <f>VLOOKUP(A:A,'[2]12月在岗人员岗位补贴原表'!A:D,4,FALSE)</f>
        <v>竹林村</v>
      </c>
      <c r="D54" s="18" t="str">
        <f>VLOOKUP(A:A,'[2]12月在岗人员岗位补贴原表'!A:E,5,FALSE)</f>
        <v>房月梅</v>
      </c>
      <c r="E54" s="18" t="str">
        <f>VLOOKUP(A:A,'[2]12月在岗人员岗位补贴原表'!A:H,8,FALSE)</f>
        <v>37030419******1624</v>
      </c>
      <c r="F54" s="38" t="str">
        <f>VLOOKUP(A:A,'[2]12月在岗人员岗位补贴原表'!A:I,9,FALSE)</f>
        <v>新城镇岗位</v>
      </c>
      <c r="G54" s="18">
        <f>VLOOKUP(A:A,'[2]12月在岗人员岗位补贴原表'!A:T,20,FALSE)</f>
        <v>1746.09</v>
      </c>
    </row>
    <row r="55" s="32" customFormat="1" ht="14.25" customHeight="1" spans="1:7">
      <c r="A55" s="18">
        <f t="shared" si="0"/>
        <v>52</v>
      </c>
      <c r="B55" s="18" t="str">
        <f>VLOOKUP(A:A,'[2]12月在岗人员岗位补贴原表'!A:C,3,FALSE)</f>
        <v>山头街道</v>
      </c>
      <c r="C55" s="18" t="str">
        <f>VLOOKUP(A:A,'[2]12月在岗人员岗位补贴原表'!A:D,4,FALSE)</f>
        <v>竹林村</v>
      </c>
      <c r="D55" s="18" t="str">
        <f>VLOOKUP(A:A,'[2]12月在岗人员岗位补贴原表'!A:E,5,FALSE)</f>
        <v>王建</v>
      </c>
      <c r="E55" s="18" t="str">
        <f>VLOOKUP(A:A,'[2]12月在岗人员岗位补贴原表'!A:H,8,FALSE)</f>
        <v>37030419******1612</v>
      </c>
      <c r="F55" s="38" t="str">
        <f>VLOOKUP(A:A,'[2]12月在岗人员岗位补贴原表'!A:I,9,FALSE)</f>
        <v>新城镇岗位</v>
      </c>
      <c r="G55" s="18">
        <f>VLOOKUP(A:A,'[2]12月在岗人员岗位补贴原表'!A:T,20,FALSE)</f>
        <v>1746.09</v>
      </c>
    </row>
    <row r="56" s="32" customFormat="1" ht="14.25" customHeight="1" spans="1:7">
      <c r="A56" s="18">
        <f t="shared" si="0"/>
        <v>53</v>
      </c>
      <c r="B56" s="18" t="str">
        <f>VLOOKUP(A:A,'[2]12月在岗人员岗位补贴原表'!A:C,3,FALSE)</f>
        <v>八陡镇</v>
      </c>
      <c r="C56" s="18" t="str">
        <f>VLOOKUP(A:A,'[2]12月在岗人员岗位补贴原表'!A:D,4,FALSE)</f>
        <v>北河口村</v>
      </c>
      <c r="D56" s="18" t="str">
        <f>VLOOKUP(A:A,'[2]12月在岗人员岗位补贴原表'!A:E,5,FALSE)</f>
        <v>乔同玉</v>
      </c>
      <c r="E56" s="18" t="str">
        <f>VLOOKUP(A:A,'[2]12月在岗人员岗位补贴原表'!A:H,8,FALSE)</f>
        <v>37030419******2212</v>
      </c>
      <c r="F56" s="38" t="str">
        <f>VLOOKUP(A:A,'[2]12月在岗人员岗位补贴原表'!A:I,9,FALSE)</f>
        <v>新城镇岗位</v>
      </c>
      <c r="G56" s="18">
        <f>VLOOKUP(A:A,'[2]12月在岗人员岗位补贴原表'!A:T,20,FALSE)</f>
        <v>1746.09</v>
      </c>
    </row>
    <row r="57" s="32" customFormat="1" ht="14.25" customHeight="1" spans="1:7">
      <c r="A57" s="18">
        <f t="shared" si="0"/>
        <v>54</v>
      </c>
      <c r="B57" s="18" t="str">
        <f>VLOOKUP(A:A,'[2]12月在岗人员岗位补贴原表'!A:C,3,FALSE)</f>
        <v>八陡镇</v>
      </c>
      <c r="C57" s="18" t="str">
        <f>VLOOKUP(A:A,'[2]12月在岗人员岗位补贴原表'!A:D,4,FALSE)</f>
        <v>北河口村</v>
      </c>
      <c r="D57" s="18" t="str">
        <f>VLOOKUP(A:A,'[2]12月在岗人员岗位补贴原表'!A:E,5,FALSE)</f>
        <v>焦守红</v>
      </c>
      <c r="E57" s="18" t="str">
        <f>VLOOKUP(A:A,'[2]12月在岗人员岗位补贴原表'!A:H,8,FALSE)</f>
        <v>37030419******3943</v>
      </c>
      <c r="F57" s="38" t="str">
        <f>VLOOKUP(A:A,'[2]12月在岗人员岗位补贴原表'!A:I,9,FALSE)</f>
        <v>新城镇岗位</v>
      </c>
      <c r="G57" s="18">
        <f>VLOOKUP(A:A,'[2]12月在岗人员岗位补贴原表'!A:T,20,FALSE)</f>
        <v>1746.09</v>
      </c>
    </row>
    <row r="58" s="32" customFormat="1" ht="14.25" customHeight="1" spans="1:7">
      <c r="A58" s="18">
        <f t="shared" si="0"/>
        <v>55</v>
      </c>
      <c r="B58" s="18" t="str">
        <f>VLOOKUP(A:A,'[2]12月在岗人员岗位补贴原表'!A:C,3,FALSE)</f>
        <v>八陡镇</v>
      </c>
      <c r="C58" s="18" t="str">
        <f>VLOOKUP(A:A,'[2]12月在岗人员岗位补贴原表'!A:D,4,FALSE)</f>
        <v>金桥村</v>
      </c>
      <c r="D58" s="18" t="str">
        <f>VLOOKUP(A:A,'[2]12月在岗人员岗位补贴原表'!A:E,5,FALSE)</f>
        <v>翟玉梅</v>
      </c>
      <c r="E58" s="18" t="str">
        <f>VLOOKUP(A:A,'[2]12月在岗人员岗位补贴原表'!A:H,8,FALSE)</f>
        <v>37030419******2541</v>
      </c>
      <c r="F58" s="38" t="str">
        <f>VLOOKUP(A:A,'[2]12月在岗人员岗位补贴原表'!A:I,9,FALSE)</f>
        <v>新城镇岗位</v>
      </c>
      <c r="G58" s="18">
        <f>VLOOKUP(A:A,'[2]12月在岗人员岗位补贴原表'!A:T,20,FALSE)</f>
        <v>1746.09</v>
      </c>
    </row>
    <row r="59" s="32" customFormat="1" ht="14.25" customHeight="1" spans="1:7">
      <c r="A59" s="18">
        <f t="shared" si="0"/>
        <v>56</v>
      </c>
      <c r="B59" s="18" t="str">
        <f>VLOOKUP(A:A,'[2]12月在岗人员岗位补贴原表'!A:C,3,FALSE)</f>
        <v>八陡镇</v>
      </c>
      <c r="C59" s="18" t="str">
        <f>VLOOKUP(A:A,'[2]12月在岗人员岗位补贴原表'!A:D,4,FALSE)</f>
        <v>金桥村</v>
      </c>
      <c r="D59" s="18" t="str">
        <f>VLOOKUP(A:A,'[2]12月在岗人员岗位补贴原表'!A:E,5,FALSE)</f>
        <v>徐磊</v>
      </c>
      <c r="E59" s="18" t="str">
        <f>VLOOKUP(A:A,'[2]12月在岗人员岗位补贴原表'!A:H,8,FALSE)</f>
        <v>37030419******1921</v>
      </c>
      <c r="F59" s="38" t="str">
        <f>VLOOKUP(A:A,'[2]12月在岗人员岗位补贴原表'!A:I,9,FALSE)</f>
        <v>新城镇岗位</v>
      </c>
      <c r="G59" s="18">
        <f>VLOOKUP(A:A,'[2]12月在岗人员岗位补贴原表'!A:T,20,FALSE)</f>
        <v>1746.09</v>
      </c>
    </row>
    <row r="60" s="32" customFormat="1" ht="14.25" customHeight="1" spans="1:7">
      <c r="A60" s="18">
        <f t="shared" si="0"/>
        <v>57</v>
      </c>
      <c r="B60" s="18" t="str">
        <f>VLOOKUP(A:A,'[2]12月在岗人员岗位补贴原表'!A:C,3,FALSE)</f>
        <v>八陡镇</v>
      </c>
      <c r="C60" s="18" t="str">
        <f>VLOOKUP(A:A,'[2]12月在岗人员岗位补贴原表'!A:D,4,FALSE)</f>
        <v>金桥村</v>
      </c>
      <c r="D60" s="18" t="str">
        <f>VLOOKUP(A:A,'[2]12月在岗人员岗位补贴原表'!A:E,5,FALSE)</f>
        <v>肖迎新</v>
      </c>
      <c r="E60" s="18" t="str">
        <f>VLOOKUP(A:A,'[2]12月在岗人员岗位补贴原表'!A:H,8,FALSE)</f>
        <v>37030419******1910</v>
      </c>
      <c r="F60" s="38" t="str">
        <f>VLOOKUP(A:A,'[2]12月在岗人员岗位补贴原表'!A:I,9,FALSE)</f>
        <v>新城镇岗位</v>
      </c>
      <c r="G60" s="18">
        <f>VLOOKUP(A:A,'[2]12月在岗人员岗位补贴原表'!A:T,20,FALSE)</f>
        <v>1746.09</v>
      </c>
    </row>
    <row r="61" s="32" customFormat="1" ht="14.25" customHeight="1" spans="1:7">
      <c r="A61" s="18">
        <f t="shared" si="0"/>
        <v>58</v>
      </c>
      <c r="B61" s="18" t="str">
        <f>VLOOKUP(A:A,'[2]12月在岗人员岗位补贴原表'!A:C,3,FALSE)</f>
        <v>八陡镇</v>
      </c>
      <c r="C61" s="18" t="str">
        <f>VLOOKUP(A:A,'[2]12月在岗人员岗位补贴原表'!A:D,4,FALSE)</f>
        <v>山机社区</v>
      </c>
      <c r="D61" s="18" t="str">
        <f>VLOOKUP(A:A,'[2]12月在岗人员岗位补贴原表'!A:E,5,FALSE)</f>
        <v>侯万国</v>
      </c>
      <c r="E61" s="18" t="str">
        <f>VLOOKUP(A:A,'[2]12月在岗人员岗位补贴原表'!A:H,8,FALSE)</f>
        <v>37030419******1918</v>
      </c>
      <c r="F61" s="38" t="str">
        <f>VLOOKUP(A:A,'[2]12月在岗人员岗位补贴原表'!A:I,9,FALSE)</f>
        <v>新城镇岗位</v>
      </c>
      <c r="G61" s="18">
        <f>VLOOKUP(A:A,'[2]12月在岗人员岗位补贴原表'!A:T,20,FALSE)</f>
        <v>1746.09</v>
      </c>
    </row>
    <row r="62" s="32" customFormat="1" ht="14.25" customHeight="1" spans="1:7">
      <c r="A62" s="18">
        <f t="shared" si="0"/>
        <v>59</v>
      </c>
      <c r="B62" s="18" t="str">
        <f>VLOOKUP(A:A,'[2]12月在岗人员岗位补贴原表'!A:C,3,FALSE)</f>
        <v>八陡镇</v>
      </c>
      <c r="C62" s="18" t="str">
        <f>VLOOKUP(A:A,'[2]12月在岗人员岗位补贴原表'!A:D,4,FALSE)</f>
        <v>山机社区</v>
      </c>
      <c r="D62" s="18" t="str">
        <f>VLOOKUP(A:A,'[2]12月在岗人员岗位补贴原表'!A:E,5,FALSE)</f>
        <v>齐红</v>
      </c>
      <c r="E62" s="18" t="str">
        <f>VLOOKUP(A:A,'[2]12月在岗人员岗位补贴原表'!A:H,8,FALSE)</f>
        <v>37030419******1925</v>
      </c>
      <c r="F62" s="38" t="str">
        <f>VLOOKUP(A:A,'[2]12月在岗人员岗位补贴原表'!A:I,9,FALSE)</f>
        <v>新城镇岗位</v>
      </c>
      <c r="G62" s="18">
        <f>VLOOKUP(A:A,'[2]12月在岗人员岗位补贴原表'!A:T,20,FALSE)</f>
        <v>1746.09</v>
      </c>
    </row>
    <row r="63" s="32" customFormat="1" ht="14.25" customHeight="1" spans="1:7">
      <c r="A63" s="18">
        <f t="shared" si="0"/>
        <v>60</v>
      </c>
      <c r="B63" s="18" t="str">
        <f>VLOOKUP(A:A,'[2]12月在岗人员岗位补贴原表'!A:C,3,FALSE)</f>
        <v>八陡镇</v>
      </c>
      <c r="C63" s="18" t="str">
        <f>VLOOKUP(A:A,'[2]12月在岗人员岗位补贴原表'!A:D,4,FALSE)</f>
        <v>山机社区</v>
      </c>
      <c r="D63" s="18" t="str">
        <f>VLOOKUP(A:A,'[2]12月在岗人员岗位补贴原表'!A:E,5,FALSE)</f>
        <v>尹海燕</v>
      </c>
      <c r="E63" s="18" t="str">
        <f>VLOOKUP(A:A,'[2]12月在岗人员岗位补贴原表'!A:H,8,FALSE)</f>
        <v>37142319******2829</v>
      </c>
      <c r="F63" s="38" t="str">
        <f>VLOOKUP(A:A,'[2]12月在岗人员岗位补贴原表'!A:I,9,FALSE)</f>
        <v>新城镇岗位</v>
      </c>
      <c r="G63" s="18">
        <f>VLOOKUP(A:A,'[2]12月在岗人员岗位补贴原表'!A:T,20,FALSE)</f>
        <v>1746.09</v>
      </c>
    </row>
    <row r="64" s="32" customFormat="1" ht="14.25" customHeight="1" spans="1:7">
      <c r="A64" s="18">
        <f t="shared" si="0"/>
        <v>61</v>
      </c>
      <c r="B64" s="18" t="str">
        <f>VLOOKUP(A:A,'[2]12月在岗人员岗位补贴原表'!A:C,3,FALSE)</f>
        <v>八陡镇</v>
      </c>
      <c r="C64" s="18" t="str">
        <f>VLOOKUP(A:A,'[2]12月在岗人员岗位补贴原表'!A:D,4,FALSE)</f>
        <v>山机社区</v>
      </c>
      <c r="D64" s="18" t="str">
        <f>VLOOKUP(A:A,'[2]12月在岗人员岗位补贴原表'!A:E,5,FALSE)</f>
        <v>范庆艳</v>
      </c>
      <c r="E64" s="18" t="str">
        <f>VLOOKUP(A:A,'[2]12月在岗人员岗位补贴原表'!A:H,8,FALSE)</f>
        <v>37030419******1940</v>
      </c>
      <c r="F64" s="38" t="str">
        <f>VLOOKUP(A:A,'[2]12月在岗人员岗位补贴原表'!A:I,9,FALSE)</f>
        <v>新城镇岗位</v>
      </c>
      <c r="G64" s="18">
        <f>VLOOKUP(A:A,'[2]12月在岗人员岗位补贴原表'!A:T,20,FALSE)</f>
        <v>1746.09</v>
      </c>
    </row>
    <row r="65" s="32" customFormat="1" ht="14.25" customHeight="1" spans="1:7">
      <c r="A65" s="18">
        <f t="shared" si="0"/>
        <v>62</v>
      </c>
      <c r="B65" s="18" t="str">
        <f>VLOOKUP(A:A,'[2]12月在岗人员岗位补贴原表'!A:C,3,FALSE)</f>
        <v>八陡镇</v>
      </c>
      <c r="C65" s="18" t="str">
        <f>VLOOKUP(A:A,'[2]12月在岗人员岗位补贴原表'!A:D,4,FALSE)</f>
        <v>山机社区</v>
      </c>
      <c r="D65" s="18" t="str">
        <f>VLOOKUP(A:A,'[2]12月在岗人员岗位补贴原表'!A:E,5,FALSE)</f>
        <v>张后霞</v>
      </c>
      <c r="E65" s="18" t="str">
        <f>VLOOKUP(A:A,'[2]12月在岗人员岗位补贴原表'!A:H,8,FALSE)</f>
        <v>37048119******5329</v>
      </c>
      <c r="F65" s="38" t="str">
        <f>VLOOKUP(A:A,'[2]12月在岗人员岗位补贴原表'!A:I,9,FALSE)</f>
        <v>新城镇岗位</v>
      </c>
      <c r="G65" s="18">
        <f>VLOOKUP(A:A,'[2]12月在岗人员岗位补贴原表'!A:T,20,FALSE)</f>
        <v>1746.09</v>
      </c>
    </row>
    <row r="66" s="32" customFormat="1" ht="14.25" customHeight="1" spans="1:7">
      <c r="A66" s="18">
        <f t="shared" si="0"/>
        <v>63</v>
      </c>
      <c r="B66" s="18" t="str">
        <f>VLOOKUP(A:A,'[2]12月在岗人员岗位补贴原表'!A:C,3,FALSE)</f>
        <v>八陡镇</v>
      </c>
      <c r="C66" s="18" t="str">
        <f>VLOOKUP(A:A,'[2]12月在岗人员岗位补贴原表'!A:D,4,FALSE)</f>
        <v>福山社区</v>
      </c>
      <c r="D66" s="18" t="str">
        <f>VLOOKUP(A:A,'[2]12月在岗人员岗位补贴原表'!A:E,5,FALSE)</f>
        <v>孙启良</v>
      </c>
      <c r="E66" s="18" t="str">
        <f>VLOOKUP(A:A,'[2]12月在岗人员岗位补贴原表'!A:H,8,FALSE)</f>
        <v>37030419******2513</v>
      </c>
      <c r="F66" s="38" t="str">
        <f>VLOOKUP(A:A,'[2]12月在岗人员岗位补贴原表'!A:I,9,FALSE)</f>
        <v>新城镇岗位</v>
      </c>
      <c r="G66" s="18">
        <f>VLOOKUP(A:A,'[2]12月在岗人员岗位补贴原表'!A:T,20,FALSE)</f>
        <v>1746.09</v>
      </c>
    </row>
    <row r="67" s="32" customFormat="1" ht="14.25" customHeight="1" spans="1:7">
      <c r="A67" s="18">
        <f t="shared" si="0"/>
        <v>64</v>
      </c>
      <c r="B67" s="18" t="str">
        <f>VLOOKUP(A:A,'[2]12月在岗人员岗位补贴原表'!A:C,3,FALSE)</f>
        <v>八陡镇</v>
      </c>
      <c r="C67" s="18" t="str">
        <f>VLOOKUP(A:A,'[2]12月在岗人员岗位补贴原表'!A:D,4,FALSE)</f>
        <v>福山社区</v>
      </c>
      <c r="D67" s="18" t="str">
        <f>VLOOKUP(A:A,'[2]12月在岗人员岗位补贴原表'!A:E,5,FALSE)</f>
        <v>孙启新</v>
      </c>
      <c r="E67" s="18" t="str">
        <f>VLOOKUP(A:A,'[2]12月在岗人员岗位补贴原表'!A:H,8,FALSE)</f>
        <v>37030419******2511</v>
      </c>
      <c r="F67" s="38" t="str">
        <f>VLOOKUP(A:A,'[2]12月在岗人员岗位补贴原表'!A:I,9,FALSE)</f>
        <v>新城镇岗位</v>
      </c>
      <c r="G67" s="18">
        <f>VLOOKUP(A:A,'[2]12月在岗人员岗位补贴原表'!A:T,20,FALSE)</f>
        <v>1746.09</v>
      </c>
    </row>
    <row r="68" s="32" customFormat="1" ht="14.25" customHeight="1" spans="1:7">
      <c r="A68" s="18">
        <f t="shared" ref="A68:A131" si="1">ROW()-3</f>
        <v>65</v>
      </c>
      <c r="B68" s="18" t="str">
        <f>VLOOKUP(A:A,'[2]12月在岗人员岗位补贴原表'!A:C,3,FALSE)</f>
        <v>八陡镇</v>
      </c>
      <c r="C68" s="18" t="str">
        <f>VLOOKUP(A:A,'[2]12月在岗人员岗位补贴原表'!A:D,4,FALSE)</f>
        <v>福山社区</v>
      </c>
      <c r="D68" s="18" t="str">
        <f>VLOOKUP(A:A,'[2]12月在岗人员岗位补贴原表'!A:E,5,FALSE)</f>
        <v>苏宗君</v>
      </c>
      <c r="E68" s="18" t="str">
        <f>VLOOKUP(A:A,'[2]12月在岗人员岗位补贴原表'!A:H,8,FALSE)</f>
        <v>37030419******251x</v>
      </c>
      <c r="F68" s="38" t="str">
        <f>VLOOKUP(A:A,'[2]12月在岗人员岗位补贴原表'!A:I,9,FALSE)</f>
        <v>新城镇岗位</v>
      </c>
      <c r="G68" s="18">
        <f>VLOOKUP(A:A,'[2]12月在岗人员岗位补贴原表'!A:T,20,FALSE)</f>
        <v>1746.09</v>
      </c>
    </row>
    <row r="69" s="32" customFormat="1" ht="14.25" customHeight="1" spans="1:7">
      <c r="A69" s="18">
        <f t="shared" si="1"/>
        <v>66</v>
      </c>
      <c r="B69" s="18" t="str">
        <f>VLOOKUP(A:A,'[2]12月在岗人员岗位补贴原表'!A:C,3,FALSE)</f>
        <v>八陡镇</v>
      </c>
      <c r="C69" s="18" t="str">
        <f>VLOOKUP(A:A,'[2]12月在岗人员岗位补贴原表'!A:D,4,FALSE)</f>
        <v>八陡社区</v>
      </c>
      <c r="D69" s="18" t="str">
        <f>VLOOKUP(A:A,'[2]12月在岗人员岗位补贴原表'!A:E,5,FALSE)</f>
        <v>李涛</v>
      </c>
      <c r="E69" s="18" t="str">
        <f>VLOOKUP(A:A,'[2]12月在岗人员岗位补贴原表'!A:H,8,FALSE)</f>
        <v>37233019******1093</v>
      </c>
      <c r="F69" s="38" t="str">
        <f>VLOOKUP(A:A,'[2]12月在岗人员岗位补贴原表'!A:I,9,FALSE)</f>
        <v>新城镇岗位</v>
      </c>
      <c r="G69" s="18">
        <f>VLOOKUP(A:A,'[2]12月在岗人员岗位补贴原表'!A:T,20,FALSE)</f>
        <v>1746.09</v>
      </c>
    </row>
    <row r="70" s="32" customFormat="1" ht="14.25" customHeight="1" spans="1:7">
      <c r="A70" s="18">
        <f t="shared" si="1"/>
        <v>67</v>
      </c>
      <c r="B70" s="18" t="str">
        <f>VLOOKUP(A:A,'[2]12月在岗人员岗位补贴原表'!A:C,3,FALSE)</f>
        <v>八陡镇</v>
      </c>
      <c r="C70" s="18" t="str">
        <f>VLOOKUP(A:A,'[2]12月在岗人员岗位补贴原表'!A:D,4,FALSE)</f>
        <v>八陡社区</v>
      </c>
      <c r="D70" s="18" t="str">
        <f>VLOOKUP(A:A,'[2]12月在岗人员岗位补贴原表'!A:E,5,FALSE)</f>
        <v>岳义忠</v>
      </c>
      <c r="E70" s="18" t="str">
        <f>VLOOKUP(A:A,'[2]12月在岗人员岗位补贴原表'!A:H,8,FALSE)</f>
        <v>37030419******2211</v>
      </c>
      <c r="F70" s="38" t="str">
        <f>VLOOKUP(A:A,'[2]12月在岗人员岗位补贴原表'!A:I,9,FALSE)</f>
        <v>新城镇岗位</v>
      </c>
      <c r="G70" s="18">
        <f>VLOOKUP(A:A,'[2]12月在岗人员岗位补贴原表'!A:T,20,FALSE)</f>
        <v>1746.09</v>
      </c>
    </row>
    <row r="71" s="32" customFormat="1" ht="14.25" customHeight="1" spans="1:7">
      <c r="A71" s="18">
        <f t="shared" si="1"/>
        <v>68</v>
      </c>
      <c r="B71" s="18" t="str">
        <f>VLOOKUP(A:A,'[2]12月在岗人员岗位补贴原表'!A:C,3,FALSE)</f>
        <v>八陡镇</v>
      </c>
      <c r="C71" s="18" t="str">
        <f>VLOOKUP(A:A,'[2]12月在岗人员岗位补贴原表'!A:D,4,FALSE)</f>
        <v>东顶村</v>
      </c>
      <c r="D71" s="18" t="str">
        <f>VLOOKUP(A:A,'[2]12月在岗人员岗位补贴原表'!A:E,5,FALSE)</f>
        <v>任纪刚</v>
      </c>
      <c r="E71" s="18" t="str">
        <f>VLOOKUP(A:A,'[2]12月在岗人员岗位补贴原表'!A:H,8,FALSE)</f>
        <v>37030419******2219</v>
      </c>
      <c r="F71" s="38" t="str">
        <f>VLOOKUP(A:A,'[2]12月在岗人员岗位补贴原表'!A:I,9,FALSE)</f>
        <v>新城镇岗位</v>
      </c>
      <c r="G71" s="18">
        <f>VLOOKUP(A:A,'[2]12月在岗人员岗位补贴原表'!A:T,20,FALSE)</f>
        <v>1746.09</v>
      </c>
    </row>
    <row r="72" s="32" customFormat="1" ht="14.25" customHeight="1" spans="1:7">
      <c r="A72" s="18">
        <f t="shared" si="1"/>
        <v>69</v>
      </c>
      <c r="B72" s="18" t="str">
        <f>VLOOKUP(A:A,'[2]12月在岗人员岗位补贴原表'!A:C,3,FALSE)</f>
        <v>八陡镇</v>
      </c>
      <c r="C72" s="18" t="str">
        <f>VLOOKUP(A:A,'[2]12月在岗人员岗位补贴原表'!A:D,4,FALSE)</f>
        <v>东顶村</v>
      </c>
      <c r="D72" s="18" t="str">
        <f>VLOOKUP(A:A,'[2]12月在岗人员岗位补贴原表'!A:E,5,FALSE)</f>
        <v>柴树峰</v>
      </c>
      <c r="E72" s="18" t="str">
        <f>VLOOKUP(A:A,'[2]12月在岗人员岗位补贴原表'!A:H,8,FALSE)</f>
        <v>37030419******2214</v>
      </c>
      <c r="F72" s="38" t="str">
        <f>VLOOKUP(A:A,'[2]12月在岗人员岗位补贴原表'!A:I,9,FALSE)</f>
        <v>新城镇岗位</v>
      </c>
      <c r="G72" s="18">
        <f>VLOOKUP(A:A,'[2]12月在岗人员岗位补贴原表'!A:T,20,FALSE)</f>
        <v>1746.09</v>
      </c>
    </row>
    <row r="73" s="32" customFormat="1" ht="14.25" customHeight="1" spans="1:7">
      <c r="A73" s="18">
        <f t="shared" si="1"/>
        <v>70</v>
      </c>
      <c r="B73" s="18" t="str">
        <f>VLOOKUP(A:A,'[2]12月在岗人员岗位补贴原表'!A:C,3,FALSE)</f>
        <v>八陡镇</v>
      </c>
      <c r="C73" s="18" t="str">
        <f>VLOOKUP(A:A,'[2]12月在岗人员岗位补贴原表'!A:D,4,FALSE)</f>
        <v>青石关村</v>
      </c>
      <c r="D73" s="18" t="str">
        <f>VLOOKUP(A:A,'[2]12月在岗人员岗位补贴原表'!A:E,5,FALSE)</f>
        <v>王相强</v>
      </c>
      <c r="E73" s="18" t="str">
        <f>VLOOKUP(A:A,'[2]12月在岗人员岗位补贴原表'!A:H,8,FALSE)</f>
        <v>37030419******2232</v>
      </c>
      <c r="F73" s="38" t="str">
        <f>VLOOKUP(A:A,'[2]12月在岗人员岗位补贴原表'!A:I,9,FALSE)</f>
        <v>新城镇岗位</v>
      </c>
      <c r="G73" s="18">
        <f>VLOOKUP(A:A,'[2]12月在岗人员岗位补贴原表'!A:T,20,FALSE)</f>
        <v>1746.09</v>
      </c>
    </row>
    <row r="74" s="32" customFormat="1" ht="14.25" customHeight="1" spans="1:7">
      <c r="A74" s="18">
        <f t="shared" si="1"/>
        <v>71</v>
      </c>
      <c r="B74" s="18" t="str">
        <f>VLOOKUP(A:A,'[2]12月在岗人员岗位补贴原表'!A:C,3,FALSE)</f>
        <v>八陡镇</v>
      </c>
      <c r="C74" s="18" t="str">
        <f>VLOOKUP(A:A,'[2]12月在岗人员岗位补贴原表'!A:D,4,FALSE)</f>
        <v>青石关村</v>
      </c>
      <c r="D74" s="18" t="str">
        <f>VLOOKUP(A:A,'[2]12月在岗人员岗位补贴原表'!A:E,5,FALSE)</f>
        <v>逯克军</v>
      </c>
      <c r="E74" s="18" t="str">
        <f>VLOOKUP(A:A,'[2]12月在岗人员岗位补贴原表'!A:H,8,FALSE)</f>
        <v>37030419******2214</v>
      </c>
      <c r="F74" s="38" t="str">
        <f>VLOOKUP(A:A,'[2]12月在岗人员岗位补贴原表'!A:I,9,FALSE)</f>
        <v>新城镇岗位</v>
      </c>
      <c r="G74" s="18">
        <f>VLOOKUP(A:A,'[2]12月在岗人员岗位补贴原表'!A:T,20,FALSE)</f>
        <v>1746.09</v>
      </c>
    </row>
    <row r="75" s="32" customFormat="1" ht="14.25" customHeight="1" spans="1:7">
      <c r="A75" s="18">
        <f t="shared" si="1"/>
        <v>72</v>
      </c>
      <c r="B75" s="18" t="str">
        <f>VLOOKUP(A:A,'[2]12月在岗人员岗位补贴原表'!A:C,3,FALSE)</f>
        <v>八陡镇</v>
      </c>
      <c r="C75" s="18" t="str">
        <f>VLOOKUP(A:A,'[2]12月在岗人员岗位补贴原表'!A:D,4,FALSE)</f>
        <v>青石关村</v>
      </c>
      <c r="D75" s="18" t="str">
        <f>VLOOKUP(A:A,'[2]12月在岗人员岗位补贴原表'!A:E,5,FALSE)</f>
        <v>魏洪利</v>
      </c>
      <c r="E75" s="18" t="str">
        <f>VLOOKUP(A:A,'[2]12月在岗人员岗位补贴原表'!A:H,8,FALSE)</f>
        <v>37030419******2214</v>
      </c>
      <c r="F75" s="38" t="str">
        <f>VLOOKUP(A:A,'[2]12月在岗人员岗位补贴原表'!A:I,9,FALSE)</f>
        <v>新城镇岗位</v>
      </c>
      <c r="G75" s="18">
        <f>VLOOKUP(A:A,'[2]12月在岗人员岗位补贴原表'!A:T,20,FALSE)</f>
        <v>1746.09</v>
      </c>
    </row>
    <row r="76" s="32" customFormat="1" ht="14.25" customHeight="1" spans="1:7">
      <c r="A76" s="18">
        <f t="shared" si="1"/>
        <v>73</v>
      </c>
      <c r="B76" s="18" t="str">
        <f>VLOOKUP(A:A,'[2]12月在岗人员岗位补贴原表'!A:C,3,FALSE)</f>
        <v>八陡镇</v>
      </c>
      <c r="C76" s="18" t="str">
        <f>VLOOKUP(A:A,'[2]12月在岗人员岗位补贴原表'!A:D,4,FALSE)</f>
        <v>青石关村</v>
      </c>
      <c r="D76" s="18" t="str">
        <f>VLOOKUP(A:A,'[2]12月在岗人员岗位补贴原表'!A:E,5,FALSE)</f>
        <v>李信云</v>
      </c>
      <c r="E76" s="18" t="str">
        <f>VLOOKUP(A:A,'[2]12月在岗人员岗位补贴原表'!A:H,8,FALSE)</f>
        <v>37030419******3921</v>
      </c>
      <c r="F76" s="38" t="str">
        <f>VLOOKUP(A:A,'[2]12月在岗人员岗位补贴原表'!A:I,9,FALSE)</f>
        <v>新城镇岗位</v>
      </c>
      <c r="G76" s="18">
        <f>VLOOKUP(A:A,'[2]12月在岗人员岗位补贴原表'!A:T,20,FALSE)</f>
        <v>1746.09</v>
      </c>
    </row>
    <row r="77" s="32" customFormat="1" ht="14.25" customHeight="1" spans="1:7">
      <c r="A77" s="18">
        <f t="shared" si="1"/>
        <v>74</v>
      </c>
      <c r="B77" s="18" t="str">
        <f>VLOOKUP(A:A,'[2]12月在岗人员岗位补贴原表'!A:C,3,FALSE)</f>
        <v>八陡镇</v>
      </c>
      <c r="C77" s="18" t="str">
        <f>VLOOKUP(A:A,'[2]12月在岗人员岗位补贴原表'!A:D,4,FALSE)</f>
        <v>石炭坞社区</v>
      </c>
      <c r="D77" s="18" t="str">
        <f>VLOOKUP(A:A,'[2]12月在岗人员岗位补贴原表'!A:E,5,FALSE)</f>
        <v>李德田</v>
      </c>
      <c r="E77" s="18" t="str">
        <f>VLOOKUP(A:A,'[2]12月在岗人员岗位补贴原表'!A:H,8,FALSE)</f>
        <v>37030419******2215</v>
      </c>
      <c r="F77" s="38" t="str">
        <f>VLOOKUP(A:A,'[2]12月在岗人员岗位补贴原表'!A:I,9,FALSE)</f>
        <v>新城镇岗位</v>
      </c>
      <c r="G77" s="18">
        <f>VLOOKUP(A:A,'[2]12月在岗人员岗位补贴原表'!A:T,20,FALSE)</f>
        <v>1746.09</v>
      </c>
    </row>
    <row r="78" s="32" customFormat="1" ht="14.25" customHeight="1" spans="1:7">
      <c r="A78" s="18">
        <f t="shared" si="1"/>
        <v>75</v>
      </c>
      <c r="B78" s="18" t="str">
        <f>VLOOKUP(A:A,'[2]12月在岗人员岗位补贴原表'!A:C,3,FALSE)</f>
        <v>八陡镇</v>
      </c>
      <c r="C78" s="18" t="str">
        <f>VLOOKUP(A:A,'[2]12月在岗人员岗位补贴原表'!A:D,4,FALSE)</f>
        <v>石炭坞社区</v>
      </c>
      <c r="D78" s="18" t="str">
        <f>VLOOKUP(A:A,'[2]12月在岗人员岗位补贴原表'!A:E,5,FALSE)</f>
        <v>韩兵祥</v>
      </c>
      <c r="E78" s="18" t="str">
        <f>VLOOKUP(A:A,'[2]12月在岗人员岗位补贴原表'!A:H,8,FALSE)</f>
        <v>37030419******1939</v>
      </c>
      <c r="F78" s="38" t="str">
        <f>VLOOKUP(A:A,'[2]12月在岗人员岗位补贴原表'!A:I,9,FALSE)</f>
        <v>新城镇岗位</v>
      </c>
      <c r="G78" s="18">
        <f>VLOOKUP(A:A,'[2]12月在岗人员岗位补贴原表'!A:T,20,FALSE)</f>
        <v>1746.09</v>
      </c>
    </row>
    <row r="79" s="32" customFormat="1" ht="14.25" customHeight="1" spans="1:7">
      <c r="A79" s="18">
        <f t="shared" si="1"/>
        <v>76</v>
      </c>
      <c r="B79" s="18" t="str">
        <f>VLOOKUP(A:A,'[2]12月在岗人员岗位补贴原表'!A:C,3,FALSE)</f>
        <v>八陡镇</v>
      </c>
      <c r="C79" s="18" t="str">
        <f>VLOOKUP(A:A,'[2]12月在岗人员岗位补贴原表'!A:D,4,FALSE)</f>
        <v>石炭坞社区</v>
      </c>
      <c r="D79" s="18" t="str">
        <f>VLOOKUP(A:A,'[2]12月在岗人员岗位补贴原表'!A:E,5,FALSE)</f>
        <v>尚念和</v>
      </c>
      <c r="E79" s="18" t="str">
        <f>VLOOKUP(A:A,'[2]12月在岗人员岗位补贴原表'!A:H,8,FALSE)</f>
        <v>37030419******1910</v>
      </c>
      <c r="F79" s="38" t="str">
        <f>VLOOKUP(A:A,'[2]12月在岗人员岗位补贴原表'!A:I,9,FALSE)</f>
        <v>新城镇岗位</v>
      </c>
      <c r="G79" s="18">
        <f>VLOOKUP(A:A,'[2]12月在岗人员岗位补贴原表'!A:T,20,FALSE)</f>
        <v>1746.09</v>
      </c>
    </row>
    <row r="80" s="32" customFormat="1" ht="14.25" customHeight="1" spans="1:7">
      <c r="A80" s="18">
        <f t="shared" si="1"/>
        <v>77</v>
      </c>
      <c r="B80" s="18" t="str">
        <f>VLOOKUP(A:A,'[2]12月在岗人员岗位补贴原表'!A:C,3,FALSE)</f>
        <v>八陡镇</v>
      </c>
      <c r="C80" s="18" t="str">
        <f>VLOOKUP(A:A,'[2]12月在岗人员岗位补贴原表'!A:D,4,FALSE)</f>
        <v>石炭坞社区</v>
      </c>
      <c r="D80" s="18" t="str">
        <f>VLOOKUP(A:A,'[2]12月在岗人员岗位补贴原表'!A:E,5,FALSE)</f>
        <v>徐传波</v>
      </c>
      <c r="E80" s="18" t="str">
        <f>VLOOKUP(A:A,'[2]12月在岗人员岗位补贴原表'!A:H,8,FALSE)</f>
        <v>37030219******2111</v>
      </c>
      <c r="F80" s="38" t="str">
        <f>VLOOKUP(A:A,'[2]12月在岗人员岗位补贴原表'!A:I,9,FALSE)</f>
        <v>新城镇岗位</v>
      </c>
      <c r="G80" s="18">
        <f>VLOOKUP(A:A,'[2]12月在岗人员岗位补贴原表'!A:T,20,FALSE)</f>
        <v>1746.09</v>
      </c>
    </row>
    <row r="81" s="32" customFormat="1" ht="14.25" customHeight="1" spans="1:7">
      <c r="A81" s="18">
        <f t="shared" si="1"/>
        <v>78</v>
      </c>
      <c r="B81" s="18" t="str">
        <f>VLOOKUP(A:A,'[2]12月在岗人员岗位补贴原表'!A:C,3,FALSE)</f>
        <v>八陡镇</v>
      </c>
      <c r="C81" s="18" t="str">
        <f>VLOOKUP(A:A,'[2]12月在岗人员岗位补贴原表'!A:D,4,FALSE)</f>
        <v>增福村</v>
      </c>
      <c r="D81" s="18" t="str">
        <f>VLOOKUP(A:A,'[2]12月在岗人员岗位补贴原表'!A:E,5,FALSE)</f>
        <v>陈珍</v>
      </c>
      <c r="E81" s="18" t="str">
        <f>VLOOKUP(A:A,'[2]12月在岗人员岗位补贴原表'!A:H,8,FALSE)</f>
        <v>37030419******2220</v>
      </c>
      <c r="F81" s="38" t="str">
        <f>VLOOKUP(A:A,'[2]12月在岗人员岗位补贴原表'!A:I,9,FALSE)</f>
        <v>新城镇岗位</v>
      </c>
      <c r="G81" s="18">
        <f>VLOOKUP(A:A,'[2]12月在岗人员岗位补贴原表'!A:T,20,FALSE)</f>
        <v>1746.09</v>
      </c>
    </row>
    <row r="82" s="32" customFormat="1" ht="14.25" customHeight="1" spans="1:7">
      <c r="A82" s="18">
        <f t="shared" si="1"/>
        <v>79</v>
      </c>
      <c r="B82" s="18" t="str">
        <f>VLOOKUP(A:A,'[2]12月在岗人员岗位补贴原表'!A:C,3,FALSE)</f>
        <v>八陡镇</v>
      </c>
      <c r="C82" s="18" t="str">
        <f>VLOOKUP(A:A,'[2]12月在岗人员岗位补贴原表'!A:D,4,FALSE)</f>
        <v>黑山社区</v>
      </c>
      <c r="D82" s="18" t="str">
        <f>VLOOKUP(A:A,'[2]12月在岗人员岗位补贴原表'!A:E,5,FALSE)</f>
        <v>陈其延</v>
      </c>
      <c r="E82" s="18" t="str">
        <f>VLOOKUP(A:A,'[2]12月在岗人员岗位补贴原表'!A:H,8,FALSE)</f>
        <v>37030419******2213</v>
      </c>
      <c r="F82" s="38" t="str">
        <f>VLOOKUP(A:A,'[2]12月在岗人员岗位补贴原表'!A:I,9,FALSE)</f>
        <v>新城镇岗位</v>
      </c>
      <c r="G82" s="18">
        <f>VLOOKUP(A:A,'[2]12月在岗人员岗位补贴原表'!A:T,20,FALSE)</f>
        <v>1746.09</v>
      </c>
    </row>
    <row r="83" s="32" customFormat="1" ht="14.25" customHeight="1" spans="1:7">
      <c r="A83" s="18">
        <f t="shared" si="1"/>
        <v>80</v>
      </c>
      <c r="B83" s="18" t="str">
        <f>VLOOKUP(A:A,'[2]12月在岗人员岗位补贴原表'!A:C,3,FALSE)</f>
        <v>八陡镇</v>
      </c>
      <c r="C83" s="18" t="str">
        <f>VLOOKUP(A:A,'[2]12月在岗人员岗位补贴原表'!A:D,4,FALSE)</f>
        <v>黑山社区</v>
      </c>
      <c r="D83" s="18" t="str">
        <f>VLOOKUP(A:A,'[2]12月在岗人员岗位补贴原表'!A:E,5,FALSE)</f>
        <v>李宗武</v>
      </c>
      <c r="E83" s="18" t="str">
        <f>VLOOKUP(A:A,'[2]12月在岗人员岗位补贴原表'!A:H,8,FALSE)</f>
        <v>37030419******221x</v>
      </c>
      <c r="F83" s="38" t="str">
        <f>VLOOKUP(A:A,'[2]12月在岗人员岗位补贴原表'!A:I,9,FALSE)</f>
        <v>新城镇岗位</v>
      </c>
      <c r="G83" s="18">
        <f>VLOOKUP(A:A,'[2]12月在岗人员岗位补贴原表'!A:T,20,FALSE)</f>
        <v>1746.09</v>
      </c>
    </row>
    <row r="84" s="32" customFormat="1" ht="14.25" customHeight="1" spans="1:7">
      <c r="A84" s="18">
        <f t="shared" si="1"/>
        <v>81</v>
      </c>
      <c r="B84" s="18" t="str">
        <f>VLOOKUP(A:A,'[2]12月在岗人员岗位补贴原表'!A:C,3,FALSE)</f>
        <v>八陡镇</v>
      </c>
      <c r="C84" s="18" t="str">
        <f>VLOOKUP(A:A,'[2]12月在岗人员岗位补贴原表'!A:D,4,FALSE)</f>
        <v>黑山社区</v>
      </c>
      <c r="D84" s="18" t="str">
        <f>VLOOKUP(A:A,'[2]12月在岗人员岗位补贴原表'!A:E,5,FALSE)</f>
        <v>徐先涛</v>
      </c>
      <c r="E84" s="18" t="str">
        <f>VLOOKUP(A:A,'[2]12月在岗人员岗位补贴原表'!A:H,8,FALSE)</f>
        <v>37030419******2237</v>
      </c>
      <c r="F84" s="38" t="str">
        <f>VLOOKUP(A:A,'[2]12月在岗人员岗位补贴原表'!A:I,9,FALSE)</f>
        <v>新城镇岗位</v>
      </c>
      <c r="G84" s="18">
        <f>VLOOKUP(A:A,'[2]12月在岗人员岗位补贴原表'!A:T,20,FALSE)</f>
        <v>1746.09</v>
      </c>
    </row>
    <row r="85" s="32" customFormat="1" ht="14.25" customHeight="1" spans="1:7">
      <c r="A85" s="18">
        <f t="shared" si="1"/>
        <v>82</v>
      </c>
      <c r="B85" s="18" t="str">
        <f>VLOOKUP(A:A,'[2]12月在岗人员岗位补贴原表'!A:C,3,FALSE)</f>
        <v>八陡镇</v>
      </c>
      <c r="C85" s="18" t="str">
        <f>VLOOKUP(A:A,'[2]12月在岗人员岗位补贴原表'!A:D,4,FALSE)</f>
        <v>福山社区</v>
      </c>
      <c r="D85" s="18" t="str">
        <f>VLOOKUP(A:A,'[2]12月在岗人员岗位补贴原表'!A:E,5,FALSE)</f>
        <v>张作强</v>
      </c>
      <c r="E85" s="18" t="str">
        <f>VLOOKUP(A:A,'[2]12月在岗人员岗位补贴原表'!A:H,8,FALSE)</f>
        <v>37030319******6315</v>
      </c>
      <c r="F85" s="38" t="str">
        <f>VLOOKUP(A:A,'[2]12月在岗人员岗位补贴原表'!A:I,9,FALSE)</f>
        <v>新城镇岗位</v>
      </c>
      <c r="G85" s="18">
        <f>VLOOKUP(A:A,'[2]12月在岗人员岗位补贴原表'!A:T,20,FALSE)</f>
        <v>1746.09</v>
      </c>
    </row>
    <row r="86" s="32" customFormat="1" ht="14.25" customHeight="1" spans="1:7">
      <c r="A86" s="18">
        <f t="shared" si="1"/>
        <v>83</v>
      </c>
      <c r="B86" s="18" t="str">
        <f>VLOOKUP(A:A,'[2]12月在岗人员岗位补贴原表'!A:C,3,FALSE)</f>
        <v>白塔镇</v>
      </c>
      <c r="C86" s="18" t="str">
        <f>VLOOKUP(A:A,'[2]12月在岗人员岗位补贴原表'!A:D,4,FALSE)</f>
        <v>国家村</v>
      </c>
      <c r="D86" s="18" t="str">
        <f>VLOOKUP(A:A,'[2]12月在岗人员岗位补贴原表'!A:E,5,FALSE)</f>
        <v>国士军</v>
      </c>
      <c r="E86" s="18" t="str">
        <f>VLOOKUP(A:A,'[2]12月在岗人员岗位补贴原表'!A:H,8,FALSE)</f>
        <v>37030419******6215</v>
      </c>
      <c r="F86" s="38" t="str">
        <f>VLOOKUP(A:A,'[2]12月在岗人员岗位补贴原表'!A:I,9,FALSE)</f>
        <v>新城镇岗位</v>
      </c>
      <c r="G86" s="18">
        <f>VLOOKUP(A:A,'[2]12月在岗人员岗位补贴原表'!A:T,20,FALSE)</f>
        <v>1746.09</v>
      </c>
    </row>
    <row r="87" s="32" customFormat="1" ht="14.25" customHeight="1" spans="1:7">
      <c r="A87" s="18">
        <f t="shared" si="1"/>
        <v>84</v>
      </c>
      <c r="B87" s="18" t="str">
        <f>VLOOKUP(A:A,'[2]12月在岗人员岗位补贴原表'!A:C,3,FALSE)</f>
        <v>白塔镇</v>
      </c>
      <c r="C87" s="18" t="str">
        <f>VLOOKUP(A:A,'[2]12月在岗人员岗位补贴原表'!A:D,4,FALSE)</f>
        <v>国家村</v>
      </c>
      <c r="D87" s="18" t="str">
        <f>VLOOKUP(A:A,'[2]12月在岗人员岗位补贴原表'!A:E,5,FALSE)</f>
        <v>李丽</v>
      </c>
      <c r="E87" s="18" t="str">
        <f>VLOOKUP(A:A,'[2]12月在岗人员岗位补贴原表'!A:H,8,FALSE)</f>
        <v>37078119******6543</v>
      </c>
      <c r="F87" s="38" t="str">
        <f>VLOOKUP(A:A,'[2]12月在岗人员岗位补贴原表'!A:I,9,FALSE)</f>
        <v>新城镇岗位</v>
      </c>
      <c r="G87" s="18">
        <f>VLOOKUP(A:A,'[2]12月在岗人员岗位补贴原表'!A:T,20,FALSE)</f>
        <v>1746.09</v>
      </c>
    </row>
    <row r="88" s="32" customFormat="1" ht="14.25" customHeight="1" spans="1:7">
      <c r="A88" s="18">
        <f t="shared" si="1"/>
        <v>85</v>
      </c>
      <c r="B88" s="18" t="str">
        <f>VLOOKUP(A:A,'[2]12月在岗人员岗位补贴原表'!A:C,3,FALSE)</f>
        <v>白塔镇</v>
      </c>
      <c r="C88" s="18" t="str">
        <f>VLOOKUP(A:A,'[2]12月在岗人员岗位补贴原表'!A:D,4,FALSE)</f>
        <v>西阿村</v>
      </c>
      <c r="D88" s="18" t="str">
        <f>VLOOKUP(A:A,'[2]12月在岗人员岗位补贴原表'!A:E,5,FALSE)</f>
        <v>孙玉丛</v>
      </c>
      <c r="E88" s="18" t="str">
        <f>VLOOKUP(A:A,'[2]12月在岗人员岗位补贴原表'!A:H,8,FALSE)</f>
        <v>37030419******6223</v>
      </c>
      <c r="F88" s="38" t="str">
        <f>VLOOKUP(A:A,'[2]12月在岗人员岗位补贴原表'!A:I,9,FALSE)</f>
        <v>新城镇岗位</v>
      </c>
      <c r="G88" s="18">
        <f>VLOOKUP(A:A,'[2]12月在岗人员岗位补贴原表'!A:T,20,FALSE)</f>
        <v>1746.09</v>
      </c>
    </row>
    <row r="89" s="32" customFormat="1" ht="14.25" customHeight="1" spans="1:7">
      <c r="A89" s="18">
        <f t="shared" si="1"/>
        <v>86</v>
      </c>
      <c r="B89" s="18" t="str">
        <f>VLOOKUP(A:A,'[2]12月在岗人员岗位补贴原表'!A:C,3,FALSE)</f>
        <v>白塔镇</v>
      </c>
      <c r="C89" s="18" t="str">
        <f>VLOOKUP(A:A,'[2]12月在岗人员岗位补贴原表'!A:D,4,FALSE)</f>
        <v>西阿村</v>
      </c>
      <c r="D89" s="18" t="str">
        <f>VLOOKUP(A:A,'[2]12月在岗人员岗位补贴原表'!A:E,5,FALSE)</f>
        <v>王程程</v>
      </c>
      <c r="E89" s="18" t="str">
        <f>VLOOKUP(A:A,'[2]12月在岗人员岗位补贴原表'!A:H,8,FALSE)</f>
        <v>37030419******6266</v>
      </c>
      <c r="F89" s="38" t="str">
        <f>VLOOKUP(A:A,'[2]12月在岗人员岗位补贴原表'!A:I,9,FALSE)</f>
        <v>新城镇岗位</v>
      </c>
      <c r="G89" s="18">
        <f>VLOOKUP(A:A,'[2]12月在岗人员岗位补贴原表'!A:T,20,FALSE)</f>
        <v>1746.09</v>
      </c>
    </row>
    <row r="90" s="32" customFormat="1" ht="14.25" customHeight="1" spans="1:7">
      <c r="A90" s="18">
        <f t="shared" si="1"/>
        <v>87</v>
      </c>
      <c r="B90" s="18" t="str">
        <f>VLOOKUP(A:A,'[2]12月在岗人员岗位补贴原表'!A:C,3,FALSE)</f>
        <v>白塔镇</v>
      </c>
      <c r="C90" s="18" t="str">
        <f>VLOOKUP(A:A,'[2]12月在岗人员岗位补贴原表'!A:D,4,FALSE)</f>
        <v>小海眼村</v>
      </c>
      <c r="D90" s="18" t="str">
        <f>VLOOKUP(A:A,'[2]12月在岗人员岗位补贴原表'!A:E,5,FALSE)</f>
        <v>孙启双</v>
      </c>
      <c r="E90" s="18" t="str">
        <f>VLOOKUP(A:A,'[2]12月在岗人员岗位补贴原表'!A:H,8,FALSE)</f>
        <v>37030419******6252</v>
      </c>
      <c r="F90" s="38" t="str">
        <f>VLOOKUP(A:A,'[2]12月在岗人员岗位补贴原表'!A:I,9,FALSE)</f>
        <v>新城镇岗位</v>
      </c>
      <c r="G90" s="18">
        <f>VLOOKUP(A:A,'[2]12月在岗人员岗位补贴原表'!A:T,20,FALSE)</f>
        <v>1746.09</v>
      </c>
    </row>
    <row r="91" s="32" customFormat="1" ht="14.25" customHeight="1" spans="1:7">
      <c r="A91" s="18">
        <f t="shared" si="1"/>
        <v>88</v>
      </c>
      <c r="B91" s="18" t="str">
        <f>VLOOKUP(A:A,'[2]12月在岗人员岗位补贴原表'!A:C,3,FALSE)</f>
        <v>白塔镇</v>
      </c>
      <c r="C91" s="18" t="str">
        <f>VLOOKUP(A:A,'[2]12月在岗人员岗位补贴原表'!A:D,4,FALSE)</f>
        <v>小海眼村</v>
      </c>
      <c r="D91" s="18" t="str">
        <f>VLOOKUP(A:A,'[2]12月在岗人员岗位补贴原表'!A:E,5,FALSE)</f>
        <v>孙宁</v>
      </c>
      <c r="E91" s="18" t="str">
        <f>VLOOKUP(A:A,'[2]12月在岗人员岗位补贴原表'!A:H,8,FALSE)</f>
        <v>37030219******1761</v>
      </c>
      <c r="F91" s="38" t="str">
        <f>VLOOKUP(A:A,'[2]12月在岗人员岗位补贴原表'!A:I,9,FALSE)</f>
        <v>新城镇岗位</v>
      </c>
      <c r="G91" s="18">
        <f>VLOOKUP(A:A,'[2]12月在岗人员岗位补贴原表'!A:T,20,FALSE)</f>
        <v>1746.09</v>
      </c>
    </row>
    <row r="92" s="32" customFormat="1" ht="14.25" customHeight="1" spans="1:7">
      <c r="A92" s="18">
        <f t="shared" si="1"/>
        <v>89</v>
      </c>
      <c r="B92" s="18" t="str">
        <f>VLOOKUP(A:A,'[2]12月在岗人员岗位补贴原表'!A:C,3,FALSE)</f>
        <v>白塔镇</v>
      </c>
      <c r="C92" s="18" t="str">
        <f>VLOOKUP(A:A,'[2]12月在岗人员岗位补贴原表'!A:D,4,FALSE)</f>
        <v>北万山村</v>
      </c>
      <c r="D92" s="18" t="str">
        <f>VLOOKUP(A:A,'[2]12月在岗人员岗位补贴原表'!A:E,5,FALSE)</f>
        <v>李泉忠</v>
      </c>
      <c r="E92" s="18" t="str">
        <f>VLOOKUP(A:A,'[2]12月在岗人员岗位补贴原表'!A:H,8,FALSE)</f>
        <v>37030419******6211</v>
      </c>
      <c r="F92" s="38" t="str">
        <f>VLOOKUP(A:A,'[2]12月在岗人员岗位补贴原表'!A:I,9,FALSE)</f>
        <v>新城镇岗位</v>
      </c>
      <c r="G92" s="18">
        <f>VLOOKUP(A:A,'[2]12月在岗人员岗位补贴原表'!A:T,20,FALSE)</f>
        <v>1746.09</v>
      </c>
    </row>
    <row r="93" s="32" customFormat="1" ht="14.25" customHeight="1" spans="1:7">
      <c r="A93" s="18">
        <f t="shared" si="1"/>
        <v>90</v>
      </c>
      <c r="B93" s="18" t="str">
        <f>VLOOKUP(A:A,'[2]12月在岗人员岗位补贴原表'!A:C,3,FALSE)</f>
        <v>白塔镇</v>
      </c>
      <c r="C93" s="18" t="str">
        <f>VLOOKUP(A:A,'[2]12月在岗人员岗位补贴原表'!A:D,4,FALSE)</f>
        <v>北万山村</v>
      </c>
      <c r="D93" s="18" t="str">
        <f>VLOOKUP(A:A,'[2]12月在岗人员岗位补贴原表'!A:E,5,FALSE)</f>
        <v>孙娟</v>
      </c>
      <c r="E93" s="18" t="str">
        <f>VLOOKUP(A:A,'[2]12月在岗人员岗位补贴原表'!A:H,8,FALSE)</f>
        <v>37030419******6229</v>
      </c>
      <c r="F93" s="38" t="str">
        <f>VLOOKUP(A:A,'[2]12月在岗人员岗位补贴原表'!A:I,9,FALSE)</f>
        <v>新城镇岗位</v>
      </c>
      <c r="G93" s="18">
        <f>VLOOKUP(A:A,'[2]12月在岗人员岗位补贴原表'!A:T,20,FALSE)</f>
        <v>1746.09</v>
      </c>
    </row>
    <row r="94" s="32" customFormat="1" ht="14.25" customHeight="1" spans="1:7">
      <c r="A94" s="18">
        <f t="shared" si="1"/>
        <v>91</v>
      </c>
      <c r="B94" s="18" t="str">
        <f>VLOOKUP(A:A,'[2]12月在岗人员岗位补贴原表'!A:C,3,FALSE)</f>
        <v>白塔镇</v>
      </c>
      <c r="C94" s="18" t="str">
        <f>VLOOKUP(A:A,'[2]12月在岗人员岗位补贴原表'!A:D,4,FALSE)</f>
        <v>大海眼村</v>
      </c>
      <c r="D94" s="18" t="str">
        <f>VLOOKUP(A:A,'[2]12月在岗人员岗位补贴原表'!A:E,5,FALSE)</f>
        <v>刘延芝</v>
      </c>
      <c r="E94" s="18" t="str">
        <f>VLOOKUP(A:A,'[2]12月在岗人员岗位补贴原表'!A:H,8,FALSE)</f>
        <v>37030419******6527</v>
      </c>
      <c r="F94" s="38" t="str">
        <f>VLOOKUP(A:A,'[2]12月在岗人员岗位补贴原表'!A:I,9,FALSE)</f>
        <v>新城镇岗位</v>
      </c>
      <c r="G94" s="18">
        <f>VLOOKUP(A:A,'[2]12月在岗人员岗位补贴原表'!A:T,20,FALSE)</f>
        <v>1746.09</v>
      </c>
    </row>
    <row r="95" s="32" customFormat="1" ht="14.25" customHeight="1" spans="1:7">
      <c r="A95" s="18">
        <f t="shared" si="1"/>
        <v>92</v>
      </c>
      <c r="B95" s="18" t="str">
        <f>VLOOKUP(A:A,'[2]12月在岗人员岗位补贴原表'!A:C,3,FALSE)</f>
        <v>白塔镇</v>
      </c>
      <c r="C95" s="18" t="str">
        <f>VLOOKUP(A:A,'[2]12月在岗人员岗位补贴原表'!A:D,4,FALSE)</f>
        <v>因阜村</v>
      </c>
      <c r="D95" s="18" t="str">
        <f>VLOOKUP(A:A,'[2]12月在岗人员岗位补贴原表'!A:E,5,FALSE)</f>
        <v>孟梅</v>
      </c>
      <c r="E95" s="18" t="str">
        <f>VLOOKUP(A:A,'[2]12月在岗人员岗位补贴原表'!A:H,8,FALSE)</f>
        <v>37012519******7106</v>
      </c>
      <c r="F95" s="38" t="str">
        <f>VLOOKUP(A:A,'[2]12月在岗人员岗位补贴原表'!A:I,9,FALSE)</f>
        <v>新城镇岗位</v>
      </c>
      <c r="G95" s="18">
        <f>VLOOKUP(A:A,'[2]12月在岗人员岗位补贴原表'!A:T,20,FALSE)</f>
        <v>1746.09</v>
      </c>
    </row>
    <row r="96" s="32" customFormat="1" ht="14.25" customHeight="1" spans="1:7">
      <c r="A96" s="18">
        <f t="shared" si="1"/>
        <v>93</v>
      </c>
      <c r="B96" s="18" t="str">
        <f>VLOOKUP(A:A,'[2]12月在岗人员岗位补贴原表'!A:C,3,FALSE)</f>
        <v>白塔镇</v>
      </c>
      <c r="C96" s="18" t="str">
        <f>VLOOKUP(A:A,'[2]12月在岗人员岗位补贴原表'!A:D,4,FALSE)</f>
        <v>小梁庄村</v>
      </c>
      <c r="D96" s="18" t="str">
        <f>VLOOKUP(A:A,'[2]12月在岗人员岗位补贴原表'!A:E,5,FALSE)</f>
        <v>梁绪东</v>
      </c>
      <c r="E96" s="18" t="str">
        <f>VLOOKUP(A:A,'[2]12月在岗人员岗位补贴原表'!A:H,8,FALSE)</f>
        <v>37030419******6216</v>
      </c>
      <c r="F96" s="38" t="str">
        <f>VLOOKUP(A:A,'[2]12月在岗人员岗位补贴原表'!A:I,9,FALSE)</f>
        <v>新城镇岗位</v>
      </c>
      <c r="G96" s="18">
        <f>VLOOKUP(A:A,'[2]12月在岗人员岗位补贴原表'!A:T,20,FALSE)</f>
        <v>1746.09</v>
      </c>
    </row>
    <row r="97" s="32" customFormat="1" ht="14.25" customHeight="1" spans="1:7">
      <c r="A97" s="18">
        <f t="shared" si="1"/>
        <v>94</v>
      </c>
      <c r="B97" s="18" t="str">
        <f>VLOOKUP(A:A,'[2]12月在岗人员岗位补贴原表'!A:C,3,FALSE)</f>
        <v>白塔镇</v>
      </c>
      <c r="C97" s="18" t="str">
        <f>VLOOKUP(A:A,'[2]12月在岗人员岗位补贴原表'!A:D,4,FALSE)</f>
        <v>小梁庄村</v>
      </c>
      <c r="D97" s="18" t="str">
        <f>VLOOKUP(A:A,'[2]12月在岗人员岗位补贴原表'!A:E,5,FALSE)</f>
        <v>陈汝刚</v>
      </c>
      <c r="E97" s="18" t="str">
        <f>VLOOKUP(A:A,'[2]12月在岗人员岗位补贴原表'!A:H,8,FALSE)</f>
        <v>37030419******6214</v>
      </c>
      <c r="F97" s="38" t="str">
        <f>VLOOKUP(A:A,'[2]12月在岗人员岗位补贴原表'!A:I,9,FALSE)</f>
        <v>新城镇岗位</v>
      </c>
      <c r="G97" s="18">
        <f>VLOOKUP(A:A,'[2]12月在岗人员岗位补贴原表'!A:T,20,FALSE)</f>
        <v>1746.09</v>
      </c>
    </row>
    <row r="98" s="32" customFormat="1" ht="14.25" customHeight="1" spans="1:7">
      <c r="A98" s="18">
        <f t="shared" si="1"/>
        <v>95</v>
      </c>
      <c r="B98" s="18" t="str">
        <f>VLOOKUP(A:A,'[2]12月在岗人员岗位补贴原表'!A:C,3,FALSE)</f>
        <v>白塔镇</v>
      </c>
      <c r="C98" s="18" t="str">
        <f>VLOOKUP(A:A,'[2]12月在岗人员岗位补贴原表'!A:D,4,FALSE)</f>
        <v>小梁庄村</v>
      </c>
      <c r="D98" s="18" t="str">
        <f>VLOOKUP(A:A,'[2]12月在岗人员岗位补贴原表'!A:E,5,FALSE)</f>
        <v>梁绪成</v>
      </c>
      <c r="E98" s="18" t="str">
        <f>VLOOKUP(A:A,'[2]12月在岗人员岗位补贴原表'!A:H,8,FALSE)</f>
        <v>37030419******6218</v>
      </c>
      <c r="F98" s="38" t="str">
        <f>VLOOKUP(A:A,'[2]12月在岗人员岗位补贴原表'!A:I,9,FALSE)</f>
        <v>新城镇岗位</v>
      </c>
      <c r="G98" s="18">
        <f>VLOOKUP(A:A,'[2]12月在岗人员岗位补贴原表'!A:T,20,FALSE)</f>
        <v>1746.09</v>
      </c>
    </row>
    <row r="99" s="32" customFormat="1" ht="14.25" customHeight="1" spans="1:7">
      <c r="A99" s="18">
        <f t="shared" si="1"/>
        <v>96</v>
      </c>
      <c r="B99" s="18" t="str">
        <f>VLOOKUP(A:A,'[2]12月在岗人员岗位补贴原表'!A:C,3,FALSE)</f>
        <v>白塔镇</v>
      </c>
      <c r="C99" s="18" t="str">
        <f>VLOOKUP(A:A,'[2]12月在岗人员岗位补贴原表'!A:D,4,FALSE)</f>
        <v>小梁庄村</v>
      </c>
      <c r="D99" s="18" t="str">
        <f>VLOOKUP(A:A,'[2]12月在岗人员岗位补贴原表'!A:E,5,FALSE)</f>
        <v>薛博胜</v>
      </c>
      <c r="E99" s="18" t="str">
        <f>VLOOKUP(A:A,'[2]12月在岗人员岗位补贴原表'!A:H,8,FALSE)</f>
        <v>37030419******6239</v>
      </c>
      <c r="F99" s="38" t="str">
        <f>VLOOKUP(A:A,'[2]12月在岗人员岗位补贴原表'!A:I,9,FALSE)</f>
        <v>新城镇岗位</v>
      </c>
      <c r="G99" s="18">
        <f>VLOOKUP(A:A,'[2]12月在岗人员岗位补贴原表'!A:T,20,FALSE)</f>
        <v>1746.09</v>
      </c>
    </row>
    <row r="100" s="32" customFormat="1" ht="14.25" customHeight="1" spans="1:7">
      <c r="A100" s="18">
        <f t="shared" si="1"/>
        <v>97</v>
      </c>
      <c r="B100" s="18" t="str">
        <f>VLOOKUP(A:A,'[2]12月在岗人员岗位补贴原表'!A:C,3,FALSE)</f>
        <v>白塔镇</v>
      </c>
      <c r="C100" s="18" t="str">
        <f>VLOOKUP(A:A,'[2]12月在岗人员岗位补贴原表'!A:D,4,FALSE)</f>
        <v>南万山村</v>
      </c>
      <c r="D100" s="18" t="str">
        <f>VLOOKUP(A:A,'[2]12月在岗人员岗位补贴原表'!A:E,5,FALSE)</f>
        <v>朱秀伟</v>
      </c>
      <c r="E100" s="18" t="str">
        <f>VLOOKUP(A:A,'[2]12月在岗人员岗位补贴原表'!A:H,8,FALSE)</f>
        <v>37030419******6253</v>
      </c>
      <c r="F100" s="38" t="str">
        <f>VLOOKUP(A:A,'[2]12月在岗人员岗位补贴原表'!A:I,9,FALSE)</f>
        <v>新城镇岗位</v>
      </c>
      <c r="G100" s="18">
        <f>VLOOKUP(A:A,'[2]12月在岗人员岗位补贴原表'!A:T,20,FALSE)</f>
        <v>1746.09</v>
      </c>
    </row>
    <row r="101" s="32" customFormat="1" ht="14.25" customHeight="1" spans="1:7">
      <c r="A101" s="18">
        <f t="shared" si="1"/>
        <v>98</v>
      </c>
      <c r="B101" s="18" t="str">
        <f>VLOOKUP(A:A,'[2]12月在岗人员岗位补贴原表'!A:C,3,FALSE)</f>
        <v>白塔镇</v>
      </c>
      <c r="C101" s="18" t="str">
        <f>VLOOKUP(A:A,'[2]12月在岗人员岗位补贴原表'!A:D,4,FALSE)</f>
        <v>南万山村</v>
      </c>
      <c r="D101" s="18" t="str">
        <f>VLOOKUP(A:A,'[2]12月在岗人员岗位补贴原表'!A:E,5,FALSE)</f>
        <v>朱秀武</v>
      </c>
      <c r="E101" s="18" t="str">
        <f>VLOOKUP(A:A,'[2]12月在岗人员岗位补贴原表'!A:H,8,FALSE)</f>
        <v>37030419******625X</v>
      </c>
      <c r="F101" s="38" t="str">
        <f>VLOOKUP(A:A,'[2]12月在岗人员岗位补贴原表'!A:I,9,FALSE)</f>
        <v>新城镇岗位</v>
      </c>
      <c r="G101" s="18">
        <f>VLOOKUP(A:A,'[2]12月在岗人员岗位补贴原表'!A:T,20,FALSE)</f>
        <v>1746.09</v>
      </c>
    </row>
    <row r="102" s="32" customFormat="1" ht="14.25" customHeight="1" spans="1:7">
      <c r="A102" s="18">
        <f t="shared" si="1"/>
        <v>99</v>
      </c>
      <c r="B102" s="18" t="str">
        <f>VLOOKUP(A:A,'[2]12月在岗人员岗位补贴原表'!A:C,3,FALSE)</f>
        <v>白塔镇</v>
      </c>
      <c r="C102" s="18" t="str">
        <f>VLOOKUP(A:A,'[2]12月在岗人员岗位补贴原表'!A:D,4,FALSE)</f>
        <v>簸箕掌村</v>
      </c>
      <c r="D102" s="18" t="str">
        <f>VLOOKUP(A:A,'[2]12月在岗人员岗位补贴原表'!A:E,5,FALSE)</f>
        <v>刘增虎</v>
      </c>
      <c r="E102" s="18" t="str">
        <f>VLOOKUP(A:A,'[2]12月在岗人员岗位补贴原表'!A:H,8,FALSE)</f>
        <v>37030419******3111</v>
      </c>
      <c r="F102" s="38" t="str">
        <f>VLOOKUP(A:A,'[2]12月在岗人员岗位补贴原表'!A:I,9,FALSE)</f>
        <v>新城镇岗位</v>
      </c>
      <c r="G102" s="18">
        <f>VLOOKUP(A:A,'[2]12月在岗人员岗位补贴原表'!A:T,20,FALSE)</f>
        <v>1746.09</v>
      </c>
    </row>
    <row r="103" s="32" customFormat="1" ht="14.25" customHeight="1" spans="1:7">
      <c r="A103" s="18">
        <f t="shared" si="1"/>
        <v>100</v>
      </c>
      <c r="B103" s="18" t="str">
        <f>VLOOKUP(A:A,'[2]12月在岗人员岗位补贴原表'!A:C,3,FALSE)</f>
        <v>白塔镇</v>
      </c>
      <c r="C103" s="18" t="str">
        <f>VLOOKUP(A:A,'[2]12月在岗人员岗位补贴原表'!A:D,4,FALSE)</f>
        <v>掩的村</v>
      </c>
      <c r="D103" s="18" t="str">
        <f>VLOOKUP(A:A,'[2]12月在岗人员岗位补贴原表'!A:E,5,FALSE)</f>
        <v>张宝全</v>
      </c>
      <c r="E103" s="18" t="str">
        <f>VLOOKUP(A:A,'[2]12月在岗人员岗位补贴原表'!A:H,8,FALSE)</f>
        <v>37030419******3111</v>
      </c>
      <c r="F103" s="38" t="str">
        <f>VLOOKUP(A:A,'[2]12月在岗人员岗位补贴原表'!A:I,9,FALSE)</f>
        <v>新城镇岗位</v>
      </c>
      <c r="G103" s="18">
        <f>VLOOKUP(A:A,'[2]12月在岗人员岗位补贴原表'!A:T,20,FALSE)</f>
        <v>1746.09</v>
      </c>
    </row>
    <row r="104" s="32" customFormat="1" ht="14.25" customHeight="1" spans="1:7">
      <c r="A104" s="18">
        <f t="shared" si="1"/>
        <v>101</v>
      </c>
      <c r="B104" s="18" t="str">
        <f>VLOOKUP(A:A,'[2]12月在岗人员岗位补贴原表'!A:C,3,FALSE)</f>
        <v>白塔镇</v>
      </c>
      <c r="C104" s="18" t="str">
        <f>VLOOKUP(A:A,'[2]12月在岗人员岗位补贴原表'!A:D,4,FALSE)</f>
        <v>掩的村</v>
      </c>
      <c r="D104" s="18" t="str">
        <f>VLOOKUP(A:A,'[2]12月在岗人员岗位补贴原表'!A:E,5,FALSE)</f>
        <v>梁延刚</v>
      </c>
      <c r="E104" s="18" t="str">
        <f>VLOOKUP(A:A,'[2]12月在岗人员岗位补贴原表'!A:H,8,FALSE)</f>
        <v>37030419******3116</v>
      </c>
      <c r="F104" s="38" t="str">
        <f>VLOOKUP(A:A,'[2]12月在岗人员岗位补贴原表'!A:I,9,FALSE)</f>
        <v>新城镇岗位</v>
      </c>
      <c r="G104" s="18">
        <f>VLOOKUP(A:A,'[2]12月在岗人员岗位补贴原表'!A:T,20,FALSE)</f>
        <v>1746.09</v>
      </c>
    </row>
    <row r="105" s="32" customFormat="1" ht="14.25" customHeight="1" spans="1:7">
      <c r="A105" s="18">
        <f t="shared" si="1"/>
        <v>102</v>
      </c>
      <c r="B105" s="18" t="str">
        <f>VLOOKUP(A:A,'[2]12月在岗人员岗位补贴原表'!A:C,3,FALSE)</f>
        <v>白塔镇</v>
      </c>
      <c r="C105" s="18" t="str">
        <f>VLOOKUP(A:A,'[2]12月在岗人员岗位补贴原表'!A:D,4,FALSE)</f>
        <v>掩的村</v>
      </c>
      <c r="D105" s="18" t="str">
        <f>VLOOKUP(A:A,'[2]12月在岗人员岗位补贴原表'!A:E,5,FALSE)</f>
        <v>宋远慧</v>
      </c>
      <c r="E105" s="18" t="str">
        <f>VLOOKUP(A:A,'[2]12月在岗人员岗位补贴原表'!A:H,8,FALSE)</f>
        <v>37030419******3124</v>
      </c>
      <c r="F105" s="38" t="str">
        <f>VLOOKUP(A:A,'[2]12月在岗人员岗位补贴原表'!A:I,9,FALSE)</f>
        <v>新城镇岗位</v>
      </c>
      <c r="G105" s="18">
        <f>VLOOKUP(A:A,'[2]12月在岗人员岗位补贴原表'!A:T,20,FALSE)</f>
        <v>1746.09</v>
      </c>
    </row>
    <row r="106" s="32" customFormat="1" ht="14.25" customHeight="1" spans="1:7">
      <c r="A106" s="18">
        <f t="shared" si="1"/>
        <v>103</v>
      </c>
      <c r="B106" s="18" t="str">
        <f>VLOOKUP(A:A,'[2]12月在岗人员岗位补贴原表'!A:C,3,FALSE)</f>
        <v>白塔镇</v>
      </c>
      <c r="C106" s="18" t="str">
        <f>VLOOKUP(A:A,'[2]12月在岗人员岗位补贴原表'!A:D,4,FALSE)</f>
        <v>掩的村</v>
      </c>
      <c r="D106" s="18" t="str">
        <f>VLOOKUP(A:A,'[2]12月在岗人员岗位补贴原表'!A:E,5,FALSE)</f>
        <v>张菲</v>
      </c>
      <c r="E106" s="18" t="str">
        <f>VLOOKUP(A:A,'[2]12月在岗人员岗位补贴原表'!A:H,8,FALSE)</f>
        <v>37030419******2809</v>
      </c>
      <c r="F106" s="38" t="str">
        <f>VLOOKUP(A:A,'[2]12月在岗人员岗位补贴原表'!A:I,9,FALSE)</f>
        <v>新城镇岗位</v>
      </c>
      <c r="G106" s="18">
        <f>VLOOKUP(A:A,'[2]12月在岗人员岗位补贴原表'!A:T,20,FALSE)</f>
        <v>1746.09</v>
      </c>
    </row>
    <row r="107" s="32" customFormat="1" ht="14.25" customHeight="1" spans="1:7">
      <c r="A107" s="18">
        <f t="shared" si="1"/>
        <v>104</v>
      </c>
      <c r="B107" s="18" t="str">
        <f>VLOOKUP(A:A,'[2]12月在岗人员岗位补贴原表'!A:C,3,FALSE)</f>
        <v>白塔镇</v>
      </c>
      <c r="C107" s="18" t="str">
        <f>VLOOKUP(A:A,'[2]12月在岗人员岗位补贴原表'!A:D,4,FALSE)</f>
        <v>掩的村</v>
      </c>
      <c r="D107" s="18" t="str">
        <f>VLOOKUP(A:A,'[2]12月在岗人员岗位补贴原表'!A:E,5,FALSE)</f>
        <v>张树刚</v>
      </c>
      <c r="E107" s="18" t="str">
        <f>VLOOKUP(A:A,'[2]12月在岗人员岗位补贴原表'!A:H,8,FALSE)</f>
        <v>37030419******3111</v>
      </c>
      <c r="F107" s="38" t="str">
        <f>VLOOKUP(A:A,'[2]12月在岗人员岗位补贴原表'!A:I,9,FALSE)</f>
        <v>新城镇岗位</v>
      </c>
      <c r="G107" s="18">
        <f>VLOOKUP(A:A,'[2]12月在岗人员岗位补贴原表'!A:T,20,FALSE)</f>
        <v>1746.09</v>
      </c>
    </row>
    <row r="108" s="32" customFormat="1" ht="14.25" customHeight="1" spans="1:7">
      <c r="A108" s="18">
        <f t="shared" si="1"/>
        <v>105</v>
      </c>
      <c r="B108" s="18" t="str">
        <f>VLOOKUP(A:A,'[2]12月在岗人员岗位补贴原表'!A:C,3,FALSE)</f>
        <v>白塔镇</v>
      </c>
      <c r="C108" s="18" t="str">
        <f>VLOOKUP(A:A,'[2]12月在岗人员岗位补贴原表'!A:D,4,FALSE)</f>
        <v>掩的村</v>
      </c>
      <c r="D108" s="18" t="str">
        <f>VLOOKUP(A:A,'[2]12月在岗人员岗位补贴原表'!A:E,5,FALSE)</f>
        <v>赵宁</v>
      </c>
      <c r="E108" s="18" t="str">
        <f>VLOOKUP(A:A,'[2]12月在岗人员岗位补贴原表'!A:H,8,FALSE)</f>
        <v>37030419******3127</v>
      </c>
      <c r="F108" s="38" t="str">
        <f>VLOOKUP(A:A,'[2]12月在岗人员岗位补贴原表'!A:I,9,FALSE)</f>
        <v>新城镇岗位</v>
      </c>
      <c r="G108" s="18">
        <f>VLOOKUP(A:A,'[2]12月在岗人员岗位补贴原表'!A:T,20,FALSE)</f>
        <v>1746.09</v>
      </c>
    </row>
    <row r="109" s="32" customFormat="1" ht="14.25" customHeight="1" spans="1:7">
      <c r="A109" s="18">
        <f t="shared" si="1"/>
        <v>106</v>
      </c>
      <c r="B109" s="18" t="str">
        <f>VLOOKUP(A:A,'[2]12月在岗人员岗位补贴原表'!A:C,3,FALSE)</f>
        <v>白塔镇</v>
      </c>
      <c r="C109" s="18" t="str">
        <f>VLOOKUP(A:A,'[2]12月在岗人员岗位补贴原表'!A:D,4,FALSE)</f>
        <v>北峪村</v>
      </c>
      <c r="D109" s="18" t="str">
        <f>VLOOKUP(A:A,'[2]12月在岗人员岗位补贴原表'!A:E,5,FALSE)</f>
        <v>张元巧</v>
      </c>
      <c r="E109" s="18" t="str">
        <f>VLOOKUP(A:A,'[2]12月在岗人员岗位补贴原表'!A:H,8,FALSE)</f>
        <v>37030419******6219</v>
      </c>
      <c r="F109" s="38" t="str">
        <f>VLOOKUP(A:A,'[2]12月在岗人员岗位补贴原表'!A:I,9,FALSE)</f>
        <v>新城镇岗位</v>
      </c>
      <c r="G109" s="18">
        <f>VLOOKUP(A:A,'[2]12月在岗人员岗位补贴原表'!A:T,20,FALSE)</f>
        <v>1746.09</v>
      </c>
    </row>
    <row r="110" s="32" customFormat="1" ht="14.25" customHeight="1" spans="1:7">
      <c r="A110" s="18">
        <f t="shared" si="1"/>
        <v>107</v>
      </c>
      <c r="B110" s="18" t="str">
        <f>VLOOKUP(A:A,'[2]12月在岗人员岗位补贴原表'!A:C,3,FALSE)</f>
        <v>白塔镇</v>
      </c>
      <c r="C110" s="18" t="str">
        <f>VLOOKUP(A:A,'[2]12月在岗人员岗位补贴原表'!A:D,4,FALSE)</f>
        <v>北峪村</v>
      </c>
      <c r="D110" s="18" t="str">
        <f>VLOOKUP(A:A,'[2]12月在岗人员岗位补贴原表'!A:E,5,FALSE)</f>
        <v>蒲丽杰</v>
      </c>
      <c r="E110" s="18" t="str">
        <f>VLOOKUP(A:A,'[2]12月在岗人员岗位补贴原表'!A:H,8,FALSE)</f>
        <v>37030219******4541</v>
      </c>
      <c r="F110" s="38" t="str">
        <f>VLOOKUP(A:A,'[2]12月在岗人员岗位补贴原表'!A:I,9,FALSE)</f>
        <v>新城镇岗位</v>
      </c>
      <c r="G110" s="18">
        <f>VLOOKUP(A:A,'[2]12月在岗人员岗位补贴原表'!A:T,20,FALSE)</f>
        <v>1746.09</v>
      </c>
    </row>
    <row r="111" s="32" customFormat="1" ht="14.25" customHeight="1" spans="1:7">
      <c r="A111" s="18">
        <f t="shared" si="1"/>
        <v>108</v>
      </c>
      <c r="B111" s="18" t="str">
        <f>VLOOKUP(A:A,'[2]12月在岗人员岗位补贴原表'!A:C,3,FALSE)</f>
        <v>白塔镇</v>
      </c>
      <c r="C111" s="18" t="str">
        <f>VLOOKUP(A:A,'[2]12月在岗人员岗位补贴原表'!A:D,4,FALSE)</f>
        <v>北峪村</v>
      </c>
      <c r="D111" s="18" t="str">
        <f>VLOOKUP(A:A,'[2]12月在岗人员岗位补贴原表'!A:E,5,FALSE)</f>
        <v>周玉玲</v>
      </c>
      <c r="E111" s="18" t="str">
        <f>VLOOKUP(A:A,'[2]12月在岗人员岗位补贴原表'!A:H,8,FALSE)</f>
        <v>37030419******6523</v>
      </c>
      <c r="F111" s="38" t="str">
        <f>VLOOKUP(A:A,'[2]12月在岗人员岗位补贴原表'!A:I,9,FALSE)</f>
        <v>新城镇岗位</v>
      </c>
      <c r="G111" s="18">
        <f>VLOOKUP(A:A,'[2]12月在岗人员岗位补贴原表'!A:T,20,FALSE)</f>
        <v>1746.09</v>
      </c>
    </row>
    <row r="112" s="32" customFormat="1" ht="14.25" customHeight="1" spans="1:7">
      <c r="A112" s="18">
        <f t="shared" si="1"/>
        <v>109</v>
      </c>
      <c r="B112" s="18" t="str">
        <f>VLOOKUP(A:A,'[2]12月在岗人员岗位补贴原表'!A:C,3,FALSE)</f>
        <v>白塔镇</v>
      </c>
      <c r="C112" s="18" t="str">
        <f>VLOOKUP(A:A,'[2]12月在岗人员岗位补贴原表'!A:D,4,FALSE)</f>
        <v>赵庄村</v>
      </c>
      <c r="D112" s="18" t="str">
        <f>VLOOKUP(A:A,'[2]12月在岗人员岗位补贴原表'!A:E,5,FALSE)</f>
        <v>冯姗姗</v>
      </c>
      <c r="E112" s="18" t="str">
        <f>VLOOKUP(A:A,'[2]12月在岗人员岗位补贴原表'!A:H,8,FALSE)</f>
        <v>37030419******4421</v>
      </c>
      <c r="F112" s="38" t="str">
        <f>VLOOKUP(A:A,'[2]12月在岗人员岗位补贴原表'!A:I,9,FALSE)</f>
        <v>新城镇岗位</v>
      </c>
      <c r="G112" s="18">
        <f>VLOOKUP(A:A,'[2]12月在岗人员岗位补贴原表'!A:T,20,FALSE)</f>
        <v>1746.09</v>
      </c>
    </row>
    <row r="113" s="32" customFormat="1" ht="14.25" customHeight="1" spans="1:7">
      <c r="A113" s="18">
        <f t="shared" si="1"/>
        <v>110</v>
      </c>
      <c r="B113" s="18" t="str">
        <f>VLOOKUP(A:A,'[2]12月在岗人员岗位补贴原表'!A:C,3,FALSE)</f>
        <v>白塔镇</v>
      </c>
      <c r="C113" s="18" t="str">
        <f>VLOOKUP(A:A,'[2]12月在岗人员岗位补贴原表'!A:D,4,FALSE)</f>
        <v>罗圈村</v>
      </c>
      <c r="D113" s="18" t="str">
        <f>VLOOKUP(A:A,'[2]12月在岗人员岗位补贴原表'!A:E,5,FALSE)</f>
        <v>孙兆国</v>
      </c>
      <c r="E113" s="18" t="str">
        <f>VLOOKUP(A:A,'[2]12月在岗人员岗位补贴原表'!A:H,8,FALSE)</f>
        <v>37030419******6211</v>
      </c>
      <c r="F113" s="38" t="str">
        <f>VLOOKUP(A:A,'[2]12月在岗人员岗位补贴原表'!A:I,9,FALSE)</f>
        <v>新城镇岗位</v>
      </c>
      <c r="G113" s="18">
        <f>VLOOKUP(A:A,'[2]12月在岗人员岗位补贴原表'!A:T,20,FALSE)</f>
        <v>1746.09</v>
      </c>
    </row>
    <row r="114" s="32" customFormat="1" ht="14.25" customHeight="1" spans="1:7">
      <c r="A114" s="18">
        <f t="shared" si="1"/>
        <v>111</v>
      </c>
      <c r="B114" s="18" t="str">
        <f>VLOOKUP(A:A,'[2]12月在岗人员岗位补贴原表'!A:C,3,FALSE)</f>
        <v>白塔镇</v>
      </c>
      <c r="C114" s="18" t="str">
        <f>VLOOKUP(A:A,'[2]12月在岗人员岗位补贴原表'!A:D,4,FALSE)</f>
        <v>罗圈村</v>
      </c>
      <c r="D114" s="18" t="str">
        <f>VLOOKUP(A:A,'[2]12月在岗人员岗位补贴原表'!A:E,5,FALSE)</f>
        <v>陈大美</v>
      </c>
      <c r="E114" s="18" t="str">
        <f>VLOOKUP(A:A,'[2]12月在岗人员岗位补贴原表'!A:H,8,FALSE)</f>
        <v>37030419******6228</v>
      </c>
      <c r="F114" s="38" t="str">
        <f>VLOOKUP(A:A,'[2]12月在岗人员岗位补贴原表'!A:I,9,FALSE)</f>
        <v>新城镇岗位</v>
      </c>
      <c r="G114" s="18">
        <f>VLOOKUP(A:A,'[2]12月在岗人员岗位补贴原表'!A:T,20,FALSE)</f>
        <v>1746.09</v>
      </c>
    </row>
    <row r="115" s="32" customFormat="1" ht="14.25" customHeight="1" spans="1:7">
      <c r="A115" s="18">
        <f t="shared" si="1"/>
        <v>112</v>
      </c>
      <c r="B115" s="18" t="str">
        <f>VLOOKUP(A:A,'[2]12月在岗人员岗位补贴原表'!A:C,3,FALSE)</f>
        <v>白塔镇</v>
      </c>
      <c r="C115" s="18" t="str">
        <f>VLOOKUP(A:A,'[2]12月在岗人员岗位补贴原表'!A:D,4,FALSE)</f>
        <v>永安社区</v>
      </c>
      <c r="D115" s="18" t="str">
        <f>VLOOKUP(A:A,'[2]12月在岗人员岗位补贴原表'!A:E,5,FALSE)</f>
        <v>王文新</v>
      </c>
      <c r="E115" s="18" t="str">
        <f>VLOOKUP(A:A,'[2]12月在岗人员岗位补贴原表'!A:H,8,FALSE)</f>
        <v>37030419******311X</v>
      </c>
      <c r="F115" s="38" t="str">
        <f>VLOOKUP(A:A,'[2]12月在岗人员岗位补贴原表'!A:I,9,FALSE)</f>
        <v>新城镇岗位</v>
      </c>
      <c r="G115" s="18">
        <f>VLOOKUP(A:A,'[2]12月在岗人员岗位补贴原表'!A:T,20,FALSE)</f>
        <v>1746.09</v>
      </c>
    </row>
    <row r="116" s="32" customFormat="1" ht="14.25" customHeight="1" spans="1:7">
      <c r="A116" s="18">
        <f t="shared" si="1"/>
        <v>113</v>
      </c>
      <c r="B116" s="18" t="str">
        <f>VLOOKUP(A:A,'[2]12月在岗人员岗位补贴原表'!A:C,3,FALSE)</f>
        <v>白塔镇</v>
      </c>
      <c r="C116" s="18" t="str">
        <f>VLOOKUP(A:A,'[2]12月在岗人员岗位补贴原表'!A:D,4,FALSE)</f>
        <v>白塔村</v>
      </c>
      <c r="D116" s="18" t="str">
        <f>VLOOKUP(A:A,'[2]12月在岗人员岗位补贴原表'!A:E,5,FALSE)</f>
        <v>姜绍红</v>
      </c>
      <c r="E116" s="18" t="str">
        <f>VLOOKUP(A:A,'[2]12月在岗人员岗位补贴原表'!A:H,8,FALSE)</f>
        <v>37030419******6218</v>
      </c>
      <c r="F116" s="38" t="str">
        <f>VLOOKUP(A:A,'[2]12月在岗人员岗位补贴原表'!A:I,9,FALSE)</f>
        <v>新城镇岗位</v>
      </c>
      <c r="G116" s="18">
        <f>VLOOKUP(A:A,'[2]12月在岗人员岗位补贴原表'!A:T,20,FALSE)</f>
        <v>1746.09</v>
      </c>
    </row>
    <row r="117" s="32" customFormat="1" ht="14.25" customHeight="1" spans="1:7">
      <c r="A117" s="18">
        <f t="shared" si="1"/>
        <v>114</v>
      </c>
      <c r="B117" s="18" t="str">
        <f>VLOOKUP(A:A,'[2]12月在岗人员岗位补贴原表'!A:C,3,FALSE)</f>
        <v>白塔镇</v>
      </c>
      <c r="C117" s="18" t="str">
        <f>VLOOKUP(A:A,'[2]12月在岗人员岗位补贴原表'!A:D,4,FALSE)</f>
        <v>白塔村</v>
      </c>
      <c r="D117" s="18" t="str">
        <f>VLOOKUP(A:A,'[2]12月在岗人员岗位补贴原表'!A:E,5,FALSE)</f>
        <v>高军</v>
      </c>
      <c r="E117" s="18" t="str">
        <f>VLOOKUP(A:A,'[2]12月在岗人员岗位补贴原表'!A:H,8,FALSE)</f>
        <v>37030419******6213</v>
      </c>
      <c r="F117" s="38" t="str">
        <f>VLOOKUP(A:A,'[2]12月在岗人员岗位补贴原表'!A:I,9,FALSE)</f>
        <v>新城镇岗位</v>
      </c>
      <c r="G117" s="18">
        <f>VLOOKUP(A:A,'[2]12月在岗人员岗位补贴原表'!A:T,20,FALSE)</f>
        <v>1746.09</v>
      </c>
    </row>
    <row r="118" s="32" customFormat="1" ht="14.25" customHeight="1" spans="1:7">
      <c r="A118" s="18">
        <f t="shared" si="1"/>
        <v>115</v>
      </c>
      <c r="B118" s="18" t="str">
        <f>VLOOKUP(A:A,'[2]12月在岗人员岗位补贴原表'!A:C,3,FALSE)</f>
        <v>白塔镇</v>
      </c>
      <c r="C118" s="18" t="str">
        <f>VLOOKUP(A:A,'[2]12月在岗人员岗位补贴原表'!A:D,4,FALSE)</f>
        <v>白塔村</v>
      </c>
      <c r="D118" s="18" t="str">
        <f>VLOOKUP(A:A,'[2]12月在岗人员岗位补贴原表'!A:E,5,FALSE)</f>
        <v>伍方琼</v>
      </c>
      <c r="E118" s="18" t="str">
        <f>VLOOKUP(A:A,'[2]12月在岗人员岗位补贴原表'!A:H,8,FALSE)</f>
        <v>51222219******9422</v>
      </c>
      <c r="F118" s="38" t="str">
        <f>VLOOKUP(A:A,'[2]12月在岗人员岗位补贴原表'!A:I,9,FALSE)</f>
        <v>新城镇岗位</v>
      </c>
      <c r="G118" s="18">
        <f>VLOOKUP(A:A,'[2]12月在岗人员岗位补贴原表'!A:T,20,FALSE)</f>
        <v>1746.09</v>
      </c>
    </row>
    <row r="119" s="32" customFormat="1" ht="14.25" customHeight="1" spans="1:7">
      <c r="A119" s="18">
        <f t="shared" si="1"/>
        <v>116</v>
      </c>
      <c r="B119" s="18" t="str">
        <f>VLOOKUP(A:A,'[2]12月在岗人员岗位补贴原表'!A:C,3,FALSE)</f>
        <v>白塔镇</v>
      </c>
      <c r="C119" s="18" t="str">
        <f>VLOOKUP(A:A,'[2]12月在岗人员岗位补贴原表'!A:D,4,FALSE)</f>
        <v>白塔村</v>
      </c>
      <c r="D119" s="18" t="str">
        <f>VLOOKUP(A:A,'[2]12月在岗人员岗位补贴原表'!A:E,5,FALSE)</f>
        <v>高莹莹</v>
      </c>
      <c r="E119" s="18" t="str">
        <f>VLOOKUP(A:A,'[2]12月在岗人员岗位补贴原表'!A:H,8,FALSE)</f>
        <v>37030419******6224</v>
      </c>
      <c r="F119" s="38" t="str">
        <f>VLOOKUP(A:A,'[2]12月在岗人员岗位补贴原表'!A:I,9,FALSE)</f>
        <v>新城镇岗位</v>
      </c>
      <c r="G119" s="18">
        <f>VLOOKUP(A:A,'[2]12月在岗人员岗位补贴原表'!A:T,20,FALSE)</f>
        <v>1746.09</v>
      </c>
    </row>
    <row r="120" s="32" customFormat="1" ht="14.25" customHeight="1" spans="1:7">
      <c r="A120" s="18">
        <f t="shared" si="1"/>
        <v>117</v>
      </c>
      <c r="B120" s="18" t="str">
        <f>VLOOKUP(A:A,'[2]12月在岗人员岗位补贴原表'!A:C,3,FALSE)</f>
        <v>白塔镇</v>
      </c>
      <c r="C120" s="18" t="str">
        <f>VLOOKUP(A:A,'[2]12月在岗人员岗位补贴原表'!A:D,4,FALSE)</f>
        <v>东万山村</v>
      </c>
      <c r="D120" s="18" t="str">
        <f>VLOOKUP(A:A,'[2]12月在岗人员岗位补贴原表'!A:E,5,FALSE)</f>
        <v>马西利</v>
      </c>
      <c r="E120" s="18" t="str">
        <f>VLOOKUP(A:A,'[2]12月在岗人员岗位补贴原表'!A:H,8,FALSE)</f>
        <v>37030419******6216</v>
      </c>
      <c r="F120" s="38" t="str">
        <f>VLOOKUP(A:A,'[2]12月在岗人员岗位补贴原表'!A:I,9,FALSE)</f>
        <v>新城镇岗位</v>
      </c>
      <c r="G120" s="18">
        <f>VLOOKUP(A:A,'[2]12月在岗人员岗位补贴原表'!A:T,20,FALSE)</f>
        <v>1746.09</v>
      </c>
    </row>
    <row r="121" s="32" customFormat="1" ht="14.25" customHeight="1" spans="1:7">
      <c r="A121" s="18">
        <f t="shared" si="1"/>
        <v>118</v>
      </c>
      <c r="B121" s="18" t="str">
        <f>VLOOKUP(A:A,'[2]12月在岗人员岗位补贴原表'!A:C,3,FALSE)</f>
        <v>白塔镇</v>
      </c>
      <c r="C121" s="18" t="str">
        <f>VLOOKUP(A:A,'[2]12月在岗人员岗位补贴原表'!A:D,4,FALSE)</f>
        <v>石佛村</v>
      </c>
      <c r="D121" s="18" t="str">
        <f>VLOOKUP(A:A,'[2]12月在岗人员岗位补贴原表'!A:E,5,FALSE)</f>
        <v>孙环</v>
      </c>
      <c r="E121" s="18" t="str">
        <f>VLOOKUP(A:A,'[2]12月在岗人员岗位补贴原表'!A:H,8,FALSE)</f>
        <v>37030419******6242</v>
      </c>
      <c r="F121" s="38" t="str">
        <f>VLOOKUP(A:A,'[2]12月在岗人员岗位补贴原表'!A:I,9,FALSE)</f>
        <v>新城镇岗位</v>
      </c>
      <c r="G121" s="18">
        <f>VLOOKUP(A:A,'[2]12月在岗人员岗位补贴原表'!A:T,20,FALSE)</f>
        <v>1746.09</v>
      </c>
    </row>
    <row r="122" s="32" customFormat="1" ht="14.25" customHeight="1" spans="1:7">
      <c r="A122" s="18">
        <f t="shared" si="1"/>
        <v>119</v>
      </c>
      <c r="B122" s="18" t="str">
        <f>VLOOKUP(A:A,'[2]12月在岗人员岗位补贴原表'!A:C,3,FALSE)</f>
        <v>白塔镇</v>
      </c>
      <c r="C122" s="18" t="str">
        <f>VLOOKUP(A:A,'[2]12月在岗人员岗位补贴原表'!A:D,4,FALSE)</f>
        <v>掩的村</v>
      </c>
      <c r="D122" s="18" t="str">
        <f>VLOOKUP(A:A,'[2]12月在岗人员岗位补贴原表'!A:E,5,FALSE)</f>
        <v>梁宏伟</v>
      </c>
      <c r="E122" s="18" t="str">
        <f>VLOOKUP(A:A,'[2]12月在岗人员岗位补贴原表'!A:H,8,FALSE)</f>
        <v>37030419******3112</v>
      </c>
      <c r="F122" s="38" t="str">
        <f>VLOOKUP(A:A,'[2]12月在岗人员岗位补贴原表'!A:I,9,FALSE)</f>
        <v>新城镇岗位</v>
      </c>
      <c r="G122" s="18">
        <f>VLOOKUP(A:A,'[2]12月在岗人员岗位补贴原表'!A:T,20,FALSE)</f>
        <v>1746.09</v>
      </c>
    </row>
    <row r="123" s="32" customFormat="1" ht="14.25" customHeight="1" spans="1:7">
      <c r="A123" s="18">
        <f t="shared" si="1"/>
        <v>120</v>
      </c>
      <c r="B123" s="18" t="str">
        <f>VLOOKUP(A:A,'[2]12月在岗人员岗位补贴原表'!A:C,3,FALSE)</f>
        <v>白塔镇</v>
      </c>
      <c r="C123" s="18" t="str">
        <f>VLOOKUP(A:A,'[2]12月在岗人员岗位补贴原表'!A:D,4,FALSE)</f>
        <v>小梁庄村</v>
      </c>
      <c r="D123" s="18" t="str">
        <f>VLOOKUP(A:A,'[2]12月在岗人员岗位补贴原表'!A:E,5,FALSE)</f>
        <v>孙海峰</v>
      </c>
      <c r="E123" s="18" t="str">
        <f>VLOOKUP(A:A,'[2]12月在岗人员岗位补贴原表'!A:H,8,FALSE)</f>
        <v>37030419******6218</v>
      </c>
      <c r="F123" s="38" t="str">
        <f>VLOOKUP(A:A,'[2]12月在岗人员岗位补贴原表'!A:I,9,FALSE)</f>
        <v>新城镇岗位</v>
      </c>
      <c r="G123" s="18">
        <f>VLOOKUP(A:A,'[2]12月在岗人员岗位补贴原表'!A:T,20,FALSE)</f>
        <v>1746.09</v>
      </c>
    </row>
    <row r="124" s="32" customFormat="1" ht="14.25" customHeight="1" spans="1:7">
      <c r="A124" s="18">
        <f t="shared" si="1"/>
        <v>121</v>
      </c>
      <c r="B124" s="18" t="str">
        <f>VLOOKUP(A:A,'[2]12月在岗人员岗位补贴原表'!A:C,3,FALSE)</f>
        <v>白塔镇</v>
      </c>
      <c r="C124" s="18" t="str">
        <f>VLOOKUP(A:A,'[2]12月在岗人员岗位补贴原表'!A:D,4,FALSE)</f>
        <v>簸箕掌村</v>
      </c>
      <c r="D124" s="18" t="str">
        <f>VLOOKUP(A:A,'[2]12月在岗人员岗位补贴原表'!A:E,5,FALSE)</f>
        <v>刘连坡</v>
      </c>
      <c r="E124" s="18" t="str">
        <f>VLOOKUP(A:A,'[2]12月在岗人员岗位补贴原表'!A:H,8,FALSE)</f>
        <v>37030419******3117</v>
      </c>
      <c r="F124" s="38" t="str">
        <f>VLOOKUP(A:A,'[2]12月在岗人员岗位补贴原表'!A:I,9,FALSE)</f>
        <v>新城镇岗位</v>
      </c>
      <c r="G124" s="18">
        <f>VLOOKUP(A:A,'[2]12月在岗人员岗位补贴原表'!A:T,20,FALSE)</f>
        <v>1746.09</v>
      </c>
    </row>
    <row r="125" s="32" customFormat="1" ht="14.25" customHeight="1" spans="1:7">
      <c r="A125" s="18">
        <f t="shared" si="1"/>
        <v>122</v>
      </c>
      <c r="B125" s="18" t="str">
        <f>VLOOKUP(A:A,'[2]12月在岗人员岗位补贴原表'!A:C,3,FALSE)</f>
        <v>博山镇</v>
      </c>
      <c r="C125" s="18" t="str">
        <f>VLOOKUP(A:A,'[2]12月在岗人员岗位补贴原表'!A:D,4,FALSE)</f>
        <v>南博山中村</v>
      </c>
      <c r="D125" s="18" t="str">
        <f>VLOOKUP(A:A,'[2]12月在岗人员岗位补贴原表'!A:E,5,FALSE)</f>
        <v>邵迎春</v>
      </c>
      <c r="E125" s="18" t="str">
        <f>VLOOKUP(A:A,'[2]12月在岗人员岗位补贴原表'!A:H,8,FALSE)</f>
        <v>37030419******4721</v>
      </c>
      <c r="F125" s="38" t="str">
        <f>VLOOKUP(A:A,'[2]12月在岗人员岗位补贴原表'!A:I,9,FALSE)</f>
        <v>新城镇岗位</v>
      </c>
      <c r="G125" s="18">
        <f>VLOOKUP(A:A,'[2]12月在岗人员岗位补贴原表'!A:T,20,FALSE)</f>
        <v>1746.09</v>
      </c>
    </row>
    <row r="126" s="32" customFormat="1" ht="14.25" customHeight="1" spans="1:7">
      <c r="A126" s="18">
        <f t="shared" si="1"/>
        <v>123</v>
      </c>
      <c r="B126" s="18" t="str">
        <f>VLOOKUP(A:A,'[2]12月在岗人员岗位补贴原表'!A:C,3,FALSE)</f>
        <v>博山镇</v>
      </c>
      <c r="C126" s="18" t="str">
        <f>VLOOKUP(A:A,'[2]12月在岗人员岗位补贴原表'!A:D,4,FALSE)</f>
        <v>南博山西村</v>
      </c>
      <c r="D126" s="18" t="str">
        <f>VLOOKUP(A:A,'[2]12月在岗人员岗位补贴原表'!A:E,5,FALSE)</f>
        <v>周恩国</v>
      </c>
      <c r="E126" s="18" t="str">
        <f>VLOOKUP(A:A,'[2]12月在岗人员岗位补贴原表'!A:H,8,FALSE)</f>
        <v>37030419******5110</v>
      </c>
      <c r="F126" s="38" t="str">
        <f>VLOOKUP(A:A,'[2]12月在岗人员岗位补贴原表'!A:I,9,FALSE)</f>
        <v>新城镇岗位</v>
      </c>
      <c r="G126" s="18">
        <f>VLOOKUP(A:A,'[2]12月在岗人员岗位补贴原表'!A:T,20,FALSE)</f>
        <v>1746.09</v>
      </c>
    </row>
    <row r="127" s="32" customFormat="1" ht="14.25" customHeight="1" spans="1:7">
      <c r="A127" s="18">
        <f t="shared" si="1"/>
        <v>124</v>
      </c>
      <c r="B127" s="18" t="str">
        <f>VLOOKUP(A:A,'[2]12月在岗人员岗位补贴原表'!A:C,3,FALSE)</f>
        <v>博山镇</v>
      </c>
      <c r="C127" s="18" t="str">
        <f>VLOOKUP(A:A,'[2]12月在岗人员岗位补贴原表'!A:D,4,FALSE)</f>
        <v>南博山西村</v>
      </c>
      <c r="D127" s="18" t="str">
        <f>VLOOKUP(A:A,'[2]12月在岗人员岗位补贴原表'!A:E,5,FALSE)</f>
        <v>马桂云</v>
      </c>
      <c r="E127" s="18" t="str">
        <f>VLOOKUP(A:A,'[2]12月在岗人员岗位补贴原表'!A:H,8,FALSE)</f>
        <v>37030419******5122</v>
      </c>
      <c r="F127" s="38" t="str">
        <f>VLOOKUP(A:A,'[2]12月在岗人员岗位补贴原表'!A:I,9,FALSE)</f>
        <v>新城镇岗位</v>
      </c>
      <c r="G127" s="18">
        <f>VLOOKUP(A:A,'[2]12月在岗人员岗位补贴原表'!A:T,20,FALSE)</f>
        <v>1746.09</v>
      </c>
    </row>
    <row r="128" s="32" customFormat="1" ht="14.25" customHeight="1" spans="1:7">
      <c r="A128" s="18">
        <f t="shared" si="1"/>
        <v>125</v>
      </c>
      <c r="B128" s="18" t="str">
        <f>VLOOKUP(A:A,'[2]12月在岗人员岗位补贴原表'!A:C,3,FALSE)</f>
        <v>博山镇</v>
      </c>
      <c r="C128" s="18" t="str">
        <f>VLOOKUP(A:A,'[2]12月在岗人员岗位补贴原表'!A:D,4,FALSE)</f>
        <v>南博山西村</v>
      </c>
      <c r="D128" s="18" t="str">
        <f>VLOOKUP(A:A,'[2]12月在岗人员岗位补贴原表'!A:E,5,FALSE)</f>
        <v>谢超群</v>
      </c>
      <c r="E128" s="18" t="str">
        <f>VLOOKUP(A:A,'[2]12月在岗人员岗位补贴原表'!A:H,8,FALSE)</f>
        <v>37030419******4722</v>
      </c>
      <c r="F128" s="38" t="str">
        <f>VLOOKUP(A:A,'[2]12月在岗人员岗位补贴原表'!A:I,9,FALSE)</f>
        <v>新城镇岗位</v>
      </c>
      <c r="G128" s="18">
        <f>VLOOKUP(A:A,'[2]12月在岗人员岗位补贴原表'!A:T,20,FALSE)</f>
        <v>1746.09</v>
      </c>
    </row>
    <row r="129" s="32" customFormat="1" ht="14.25" customHeight="1" spans="1:7">
      <c r="A129" s="18">
        <f t="shared" si="1"/>
        <v>126</v>
      </c>
      <c r="B129" s="18" t="str">
        <f>VLOOKUP(A:A,'[2]12月在岗人员岗位补贴原表'!A:C,3,FALSE)</f>
        <v>博山镇</v>
      </c>
      <c r="C129" s="18" t="str">
        <f>VLOOKUP(A:A,'[2]12月在岗人员岗位补贴原表'!A:D,4,FALSE)</f>
        <v>南博山东村</v>
      </c>
      <c r="D129" s="18" t="str">
        <f>VLOOKUP(A:A,'[2]12月在岗人员岗位补贴原表'!A:E,5,FALSE)</f>
        <v>马加福</v>
      </c>
      <c r="E129" s="18" t="str">
        <f>VLOOKUP(A:A,'[2]12月在岗人员岗位补贴原表'!A:H,8,FALSE)</f>
        <v>37030419******5115</v>
      </c>
      <c r="F129" s="38" t="str">
        <f>VLOOKUP(A:A,'[2]12月在岗人员岗位补贴原表'!A:I,9,FALSE)</f>
        <v>新城镇岗位</v>
      </c>
      <c r="G129" s="18">
        <f>VLOOKUP(A:A,'[2]12月在岗人员岗位补贴原表'!A:T,20,FALSE)</f>
        <v>1746.09</v>
      </c>
    </row>
    <row r="130" s="32" customFormat="1" ht="14.25" customHeight="1" spans="1:7">
      <c r="A130" s="18">
        <f t="shared" si="1"/>
        <v>127</v>
      </c>
      <c r="B130" s="18" t="str">
        <f>VLOOKUP(A:A,'[2]12月在岗人员岗位补贴原表'!A:C,3,FALSE)</f>
        <v>博山镇</v>
      </c>
      <c r="C130" s="18" t="str">
        <f>VLOOKUP(A:A,'[2]12月在岗人员岗位补贴原表'!A:D,4,FALSE)</f>
        <v>南博山东村</v>
      </c>
      <c r="D130" s="18" t="str">
        <f>VLOOKUP(A:A,'[2]12月在岗人员岗位补贴原表'!A:E,5,FALSE)</f>
        <v>鹿芳</v>
      </c>
      <c r="E130" s="18" t="str">
        <f>VLOOKUP(A:A,'[2]12月在岗人员岗位补贴原表'!A:H,8,FALSE)</f>
        <v>37030419******5160</v>
      </c>
      <c r="F130" s="38" t="str">
        <f>VLOOKUP(A:A,'[2]12月在岗人员岗位补贴原表'!A:I,9,FALSE)</f>
        <v>新城镇岗位</v>
      </c>
      <c r="G130" s="18">
        <f>VLOOKUP(A:A,'[2]12月在岗人员岗位补贴原表'!A:T,20,FALSE)</f>
        <v>1746.09</v>
      </c>
    </row>
    <row r="131" s="32" customFormat="1" ht="14.25" customHeight="1" spans="1:7">
      <c r="A131" s="18">
        <f t="shared" si="1"/>
        <v>128</v>
      </c>
      <c r="B131" s="18" t="str">
        <f>VLOOKUP(A:A,'[2]12月在岗人员岗位补贴原表'!A:C,3,FALSE)</f>
        <v>博山镇</v>
      </c>
      <c r="C131" s="18" t="str">
        <f>VLOOKUP(A:A,'[2]12月在岗人员岗位补贴原表'!A:D,4,FALSE)</f>
        <v>南博山东村</v>
      </c>
      <c r="D131" s="18" t="str">
        <f>VLOOKUP(A:A,'[2]12月在岗人员岗位补贴原表'!A:E,5,FALSE)</f>
        <v>马国峰</v>
      </c>
      <c r="E131" s="18" t="str">
        <f>VLOOKUP(A:A,'[2]12月在岗人员岗位补贴原表'!A:H,8,FALSE)</f>
        <v>37030419******5117</v>
      </c>
      <c r="F131" s="38" t="str">
        <f>VLOOKUP(A:A,'[2]12月在岗人员岗位补贴原表'!A:I,9,FALSE)</f>
        <v>新城镇岗位</v>
      </c>
      <c r="G131" s="18">
        <f>VLOOKUP(A:A,'[2]12月在岗人员岗位补贴原表'!A:T,20,FALSE)</f>
        <v>1746.09</v>
      </c>
    </row>
    <row r="132" s="32" customFormat="1" ht="14.25" customHeight="1" spans="1:7">
      <c r="A132" s="18">
        <f t="shared" ref="A132:A195" si="2">ROW()-3</f>
        <v>129</v>
      </c>
      <c r="B132" s="18" t="str">
        <f>VLOOKUP(A:A,'[2]12月在岗人员岗位补贴原表'!A:C,3,FALSE)</f>
        <v>博山镇</v>
      </c>
      <c r="C132" s="18" t="str">
        <f>VLOOKUP(A:A,'[2]12月在岗人员岗位补贴原表'!A:D,4,FALSE)</f>
        <v>南博山东村</v>
      </c>
      <c r="D132" s="18" t="str">
        <f>VLOOKUP(A:A,'[2]12月在岗人员岗位补贴原表'!A:E,5,FALSE)</f>
        <v>张芳</v>
      </c>
      <c r="E132" s="18" t="str">
        <f>VLOOKUP(A:A,'[2]12月在岗人员岗位补贴原表'!A:H,8,FALSE)</f>
        <v>37030419******5128</v>
      </c>
      <c r="F132" s="38" t="str">
        <f>VLOOKUP(A:A,'[2]12月在岗人员岗位补贴原表'!A:I,9,FALSE)</f>
        <v>新城镇岗位</v>
      </c>
      <c r="G132" s="18">
        <f>VLOOKUP(A:A,'[2]12月在岗人员岗位补贴原表'!A:T,20,FALSE)</f>
        <v>1746.09</v>
      </c>
    </row>
    <row r="133" s="32" customFormat="1" ht="14.25" customHeight="1" spans="1:7">
      <c r="A133" s="18">
        <f t="shared" si="2"/>
        <v>130</v>
      </c>
      <c r="B133" s="18" t="str">
        <f>VLOOKUP(A:A,'[2]12月在岗人员岗位补贴原表'!A:C,3,FALSE)</f>
        <v>城西街道</v>
      </c>
      <c r="C133" s="18" t="str">
        <f>VLOOKUP(A:A,'[2]12月在岗人员岗位补贴原表'!A:D,4,FALSE)</f>
        <v>白虎山社区</v>
      </c>
      <c r="D133" s="18" t="str">
        <f>VLOOKUP(A:A,'[2]12月在岗人员岗位补贴原表'!A:E,5,FALSE)</f>
        <v>任红军</v>
      </c>
      <c r="E133" s="18" t="str">
        <f>VLOOKUP(A:A,'[2]12月在岗人员岗位补贴原表'!A:H,8,FALSE)</f>
        <v>37030419******0012</v>
      </c>
      <c r="F133" s="38" t="str">
        <f>VLOOKUP(A:A,'[2]12月在岗人员岗位补贴原表'!A:I,9,FALSE)</f>
        <v>新城镇岗位</v>
      </c>
      <c r="G133" s="18">
        <f>VLOOKUP(A:A,'[2]12月在岗人员岗位补贴原表'!A:T,20,FALSE)</f>
        <v>1746.09</v>
      </c>
    </row>
    <row r="134" s="32" customFormat="1" ht="14.25" customHeight="1" spans="1:7">
      <c r="A134" s="18">
        <f t="shared" si="2"/>
        <v>131</v>
      </c>
      <c r="B134" s="18" t="str">
        <f>VLOOKUP(A:A,'[2]12月在岗人员岗位补贴原表'!A:C,3,FALSE)</f>
        <v>城西街道</v>
      </c>
      <c r="C134" s="18" t="str">
        <f>VLOOKUP(A:A,'[2]12月在岗人员岗位补贴原表'!A:D,4,FALSE)</f>
        <v>白虎山社区</v>
      </c>
      <c r="D134" s="18" t="str">
        <f>VLOOKUP(A:A,'[2]12月在岗人员岗位补贴原表'!A:E,5,FALSE)</f>
        <v>李磊</v>
      </c>
      <c r="E134" s="18" t="str">
        <f>VLOOKUP(A:A,'[2]12月在岗人员岗位补贴原表'!A:H,8,FALSE)</f>
        <v>37030419******2712</v>
      </c>
      <c r="F134" s="38" t="str">
        <f>VLOOKUP(A:A,'[2]12月在岗人员岗位补贴原表'!A:I,9,FALSE)</f>
        <v>新城镇岗位</v>
      </c>
      <c r="G134" s="18">
        <f>VLOOKUP(A:A,'[2]12月在岗人员岗位补贴原表'!A:T,20,FALSE)</f>
        <v>1746.09</v>
      </c>
    </row>
    <row r="135" s="32" customFormat="1" ht="14.25" customHeight="1" spans="1:7">
      <c r="A135" s="18">
        <f t="shared" si="2"/>
        <v>132</v>
      </c>
      <c r="B135" s="18" t="str">
        <f>VLOOKUP(A:A,'[2]12月在岗人员岗位补贴原表'!A:C,3,FALSE)</f>
        <v>城西街道</v>
      </c>
      <c r="C135" s="18" t="str">
        <f>VLOOKUP(A:A,'[2]12月在岗人员岗位补贴原表'!A:D,4,FALSE)</f>
        <v>白虎山社区</v>
      </c>
      <c r="D135" s="18" t="str">
        <f>VLOOKUP(A:A,'[2]12月在岗人员岗位补贴原表'!A:E,5,FALSE)</f>
        <v>薛忠伟</v>
      </c>
      <c r="E135" s="18" t="str">
        <f>VLOOKUP(A:A,'[2]12月在岗人员岗位补贴原表'!A:H,8,FALSE)</f>
        <v>37030419******0632</v>
      </c>
      <c r="F135" s="38" t="str">
        <f>VLOOKUP(A:A,'[2]12月在岗人员岗位补贴原表'!A:I,9,FALSE)</f>
        <v>新城镇岗位</v>
      </c>
      <c r="G135" s="18">
        <f>VLOOKUP(A:A,'[2]12月在岗人员岗位补贴原表'!A:T,20,FALSE)</f>
        <v>1746.09</v>
      </c>
    </row>
    <row r="136" s="32" customFormat="1" ht="14.25" customHeight="1" spans="1:7">
      <c r="A136" s="18">
        <f t="shared" si="2"/>
        <v>133</v>
      </c>
      <c r="B136" s="18" t="str">
        <f>VLOOKUP(A:A,'[2]12月在岗人员岗位补贴原表'!A:C,3,FALSE)</f>
        <v>城西街道</v>
      </c>
      <c r="C136" s="18" t="str">
        <f>VLOOKUP(A:A,'[2]12月在岗人员岗位补贴原表'!A:D,4,FALSE)</f>
        <v>白虎山社区</v>
      </c>
      <c r="D136" s="18" t="str">
        <f>VLOOKUP(A:A,'[2]12月在岗人员岗位补贴原表'!A:E,5,FALSE)</f>
        <v>徐玉锋</v>
      </c>
      <c r="E136" s="18" t="str">
        <f>VLOOKUP(A:A,'[2]12月在岗人员岗位补贴原表'!A:H,8,FALSE)</f>
        <v>37030419******0655</v>
      </c>
      <c r="F136" s="38" t="str">
        <f>VLOOKUP(A:A,'[2]12月在岗人员岗位补贴原表'!A:I,9,FALSE)</f>
        <v>新城镇岗位</v>
      </c>
      <c r="G136" s="18">
        <f>VLOOKUP(A:A,'[2]12月在岗人员岗位补贴原表'!A:T,20,FALSE)</f>
        <v>1746.09</v>
      </c>
    </row>
    <row r="137" s="32" customFormat="1" ht="14.25" customHeight="1" spans="1:7">
      <c r="A137" s="18">
        <f t="shared" si="2"/>
        <v>134</v>
      </c>
      <c r="B137" s="18" t="str">
        <f>VLOOKUP(A:A,'[2]12月在岗人员岗位补贴原表'!A:C,3,FALSE)</f>
        <v>城西街道</v>
      </c>
      <c r="C137" s="18" t="str">
        <f>VLOOKUP(A:A,'[2]12月在岗人员岗位补贴原表'!A:D,4,FALSE)</f>
        <v>白虎山社区</v>
      </c>
      <c r="D137" s="18" t="str">
        <f>VLOOKUP(A:A,'[2]12月在岗人员岗位补贴原表'!A:E,5,FALSE)</f>
        <v>李安永</v>
      </c>
      <c r="E137" s="18" t="str">
        <f>VLOOKUP(A:A,'[2]12月在岗人员岗位补贴原表'!A:H,8,FALSE)</f>
        <v>37030419******4918</v>
      </c>
      <c r="F137" s="38" t="str">
        <f>VLOOKUP(A:A,'[2]12月在岗人员岗位补贴原表'!A:I,9,FALSE)</f>
        <v>新城镇岗位</v>
      </c>
      <c r="G137" s="18">
        <f>VLOOKUP(A:A,'[2]12月在岗人员岗位补贴原表'!A:T,20,FALSE)</f>
        <v>1746.09</v>
      </c>
    </row>
    <row r="138" s="32" customFormat="1" ht="14.25" customHeight="1" spans="1:7">
      <c r="A138" s="18">
        <f t="shared" si="2"/>
        <v>135</v>
      </c>
      <c r="B138" s="18" t="str">
        <f>VLOOKUP(A:A,'[2]12月在岗人员岗位补贴原表'!A:C,3,FALSE)</f>
        <v>城西街道</v>
      </c>
      <c r="C138" s="18" t="str">
        <f>VLOOKUP(A:A,'[2]12月在岗人员岗位补贴原表'!A:D,4,FALSE)</f>
        <v>白虎山社区</v>
      </c>
      <c r="D138" s="18" t="str">
        <f>VLOOKUP(A:A,'[2]12月在岗人员岗位补贴原表'!A:E,5,FALSE)</f>
        <v>燕高举</v>
      </c>
      <c r="E138" s="18" t="str">
        <f>VLOOKUP(A:A,'[2]12月在岗人员岗位补贴原表'!A:H,8,FALSE)</f>
        <v>37030619******2518</v>
      </c>
      <c r="F138" s="38" t="str">
        <f>VLOOKUP(A:A,'[2]12月在岗人员岗位补贴原表'!A:I,9,FALSE)</f>
        <v>新城镇岗位</v>
      </c>
      <c r="G138" s="18">
        <f>VLOOKUP(A:A,'[2]12月在岗人员岗位补贴原表'!A:T,20,FALSE)</f>
        <v>1746.09</v>
      </c>
    </row>
    <row r="139" s="32" customFormat="1" ht="14.25" customHeight="1" spans="1:7">
      <c r="A139" s="18">
        <f t="shared" si="2"/>
        <v>136</v>
      </c>
      <c r="B139" s="18" t="str">
        <f>VLOOKUP(A:A,'[2]12月在岗人员岗位补贴原表'!A:C,3,FALSE)</f>
        <v>城西街道</v>
      </c>
      <c r="C139" s="18" t="str">
        <f>VLOOKUP(A:A,'[2]12月在岗人员岗位补贴原表'!A:D,4,FALSE)</f>
        <v>北山社区</v>
      </c>
      <c r="D139" s="18" t="str">
        <f>VLOOKUP(A:A,'[2]12月在岗人员岗位补贴原表'!A:E,5,FALSE)</f>
        <v>魏文丽</v>
      </c>
      <c r="E139" s="18" t="str">
        <f>VLOOKUP(A:A,'[2]12月在岗人员岗位补贴原表'!A:H,8,FALSE)</f>
        <v>37030419******6521</v>
      </c>
      <c r="F139" s="38" t="str">
        <f>VLOOKUP(A:A,'[2]12月在岗人员岗位补贴原表'!A:I,9,FALSE)</f>
        <v>新城镇岗位</v>
      </c>
      <c r="G139" s="18">
        <f>VLOOKUP(A:A,'[2]12月在岗人员岗位补贴原表'!A:T,20,FALSE)</f>
        <v>1746.09</v>
      </c>
    </row>
    <row r="140" s="32" customFormat="1" ht="14.25" customHeight="1" spans="1:7">
      <c r="A140" s="18">
        <f t="shared" si="2"/>
        <v>137</v>
      </c>
      <c r="B140" s="18" t="str">
        <f>VLOOKUP(A:A,'[2]12月在岗人员岗位补贴原表'!A:C,3,FALSE)</f>
        <v>城西街道</v>
      </c>
      <c r="C140" s="18" t="str">
        <f>VLOOKUP(A:A,'[2]12月在岗人员岗位补贴原表'!A:D,4,FALSE)</f>
        <v>北山社区</v>
      </c>
      <c r="D140" s="18" t="str">
        <f>VLOOKUP(A:A,'[2]12月在岗人员岗位补贴原表'!A:E,5,FALSE)</f>
        <v>赵毅</v>
      </c>
      <c r="E140" s="18" t="str">
        <f>VLOOKUP(A:A,'[2]12月在岗人员岗位补贴原表'!A:H,8,FALSE)</f>
        <v>37030419******0022</v>
      </c>
      <c r="F140" s="38" t="str">
        <f>VLOOKUP(A:A,'[2]12月在岗人员岗位补贴原表'!A:I,9,FALSE)</f>
        <v>新城镇岗位</v>
      </c>
      <c r="G140" s="18">
        <f>VLOOKUP(A:A,'[2]12月在岗人员岗位补贴原表'!A:T,20,FALSE)</f>
        <v>1746.09</v>
      </c>
    </row>
    <row r="141" s="32" customFormat="1" ht="14.25" customHeight="1" spans="1:7">
      <c r="A141" s="18">
        <f t="shared" si="2"/>
        <v>138</v>
      </c>
      <c r="B141" s="18" t="str">
        <f>VLOOKUP(A:A,'[2]12月在岗人员岗位补贴原表'!A:C,3,FALSE)</f>
        <v>城西街道</v>
      </c>
      <c r="C141" s="18" t="str">
        <f>VLOOKUP(A:A,'[2]12月在岗人员岗位补贴原表'!A:D,4,FALSE)</f>
        <v>北山社区</v>
      </c>
      <c r="D141" s="18" t="str">
        <f>VLOOKUP(A:A,'[2]12月在岗人员岗位补贴原表'!A:E,5,FALSE)</f>
        <v>张锡堃</v>
      </c>
      <c r="E141" s="18" t="str">
        <f>VLOOKUP(A:A,'[2]12月在岗人员岗位补贴原表'!A:H,8,FALSE)</f>
        <v>37030419******0625</v>
      </c>
      <c r="F141" s="38" t="str">
        <f>VLOOKUP(A:A,'[2]12月在岗人员岗位补贴原表'!A:I,9,FALSE)</f>
        <v>新城镇岗位</v>
      </c>
      <c r="G141" s="18">
        <f>VLOOKUP(A:A,'[2]12月在岗人员岗位补贴原表'!A:T,20,FALSE)</f>
        <v>1746.09</v>
      </c>
    </row>
    <row r="142" s="32" customFormat="1" ht="14.25" customHeight="1" spans="1:7">
      <c r="A142" s="18">
        <f t="shared" si="2"/>
        <v>139</v>
      </c>
      <c r="B142" s="18" t="str">
        <f>VLOOKUP(A:A,'[2]12月在岗人员岗位补贴原表'!A:C,3,FALSE)</f>
        <v>城西街道</v>
      </c>
      <c r="C142" s="18" t="str">
        <f>VLOOKUP(A:A,'[2]12月在岗人员岗位补贴原表'!A:D,4,FALSE)</f>
        <v>北山社区</v>
      </c>
      <c r="D142" s="18" t="str">
        <f>VLOOKUP(A:A,'[2]12月在岗人员岗位补贴原表'!A:E,5,FALSE)</f>
        <v>徐文慧</v>
      </c>
      <c r="E142" s="18" t="str">
        <f>VLOOKUP(A:A,'[2]12月在岗人员岗位补贴原表'!A:H,8,FALSE)</f>
        <v>37030419******2729</v>
      </c>
      <c r="F142" s="38" t="str">
        <f>VLOOKUP(A:A,'[2]12月在岗人员岗位补贴原表'!A:I,9,FALSE)</f>
        <v>新城镇岗位</v>
      </c>
      <c r="G142" s="18">
        <f>VLOOKUP(A:A,'[2]12月在岗人员岗位补贴原表'!A:T,20,FALSE)</f>
        <v>1746.09</v>
      </c>
    </row>
    <row r="143" s="32" customFormat="1" ht="14.25" customHeight="1" spans="1:7">
      <c r="A143" s="18">
        <f t="shared" si="2"/>
        <v>140</v>
      </c>
      <c r="B143" s="18" t="str">
        <f>VLOOKUP(A:A,'[2]12月在岗人员岗位补贴原表'!A:C,3,FALSE)</f>
        <v>城西街道</v>
      </c>
      <c r="C143" s="18" t="str">
        <f>VLOOKUP(A:A,'[2]12月在岗人员岗位补贴原表'!A:D,4,FALSE)</f>
        <v>北山社区</v>
      </c>
      <c r="D143" s="18" t="str">
        <f>VLOOKUP(A:A,'[2]12月在岗人员岗位补贴原表'!A:E,5,FALSE)</f>
        <v>吕郡</v>
      </c>
      <c r="E143" s="18" t="str">
        <f>VLOOKUP(A:A,'[2]12月在岗人员岗位补贴原表'!A:H,8,FALSE)</f>
        <v>37030419******654X</v>
      </c>
      <c r="F143" s="38" t="str">
        <f>VLOOKUP(A:A,'[2]12月在岗人员岗位补贴原表'!A:I,9,FALSE)</f>
        <v>新城镇岗位</v>
      </c>
      <c r="G143" s="18">
        <f>VLOOKUP(A:A,'[2]12月在岗人员岗位补贴原表'!A:T,20,FALSE)</f>
        <v>1746.09</v>
      </c>
    </row>
    <row r="144" s="32" customFormat="1" ht="14.25" customHeight="1" spans="1:7">
      <c r="A144" s="18">
        <f t="shared" si="2"/>
        <v>141</v>
      </c>
      <c r="B144" s="18" t="str">
        <f>VLOOKUP(A:A,'[2]12月在岗人员岗位补贴原表'!A:C,3,FALSE)</f>
        <v>城西街道</v>
      </c>
      <c r="C144" s="18" t="str">
        <f>VLOOKUP(A:A,'[2]12月在岗人员岗位补贴原表'!A:D,4,FALSE)</f>
        <v>大成社区</v>
      </c>
      <c r="D144" s="18" t="str">
        <f>VLOOKUP(A:A,'[2]12月在岗人员岗位补贴原表'!A:E,5,FALSE)</f>
        <v>唐德国</v>
      </c>
      <c r="E144" s="18" t="str">
        <f>VLOOKUP(A:A,'[2]12月在岗人员岗位补贴原表'!A:H,8,FALSE)</f>
        <v>37030419******4433</v>
      </c>
      <c r="F144" s="38" t="str">
        <f>VLOOKUP(A:A,'[2]12月在岗人员岗位补贴原表'!A:I,9,FALSE)</f>
        <v>新城镇岗位</v>
      </c>
      <c r="G144" s="18">
        <f>VLOOKUP(A:A,'[2]12月在岗人员岗位补贴原表'!A:T,20,FALSE)</f>
        <v>1746.09</v>
      </c>
    </row>
    <row r="145" s="32" customFormat="1" ht="14.25" customHeight="1" spans="1:7">
      <c r="A145" s="18">
        <f t="shared" si="2"/>
        <v>142</v>
      </c>
      <c r="B145" s="18" t="str">
        <f>VLOOKUP(A:A,'[2]12月在岗人员岗位补贴原表'!A:C,3,FALSE)</f>
        <v>城西街道</v>
      </c>
      <c r="C145" s="18" t="str">
        <f>VLOOKUP(A:A,'[2]12月在岗人员岗位补贴原表'!A:D,4,FALSE)</f>
        <v>大成社区</v>
      </c>
      <c r="D145" s="18" t="str">
        <f>VLOOKUP(A:A,'[2]12月在岗人员岗位补贴原表'!A:E,5,FALSE)</f>
        <v>岳文</v>
      </c>
      <c r="E145" s="18" t="str">
        <f>VLOOKUP(A:A,'[2]12月在岗人员岗位补贴原表'!A:H,8,FALSE)</f>
        <v>37030419******0619</v>
      </c>
      <c r="F145" s="38" t="str">
        <f>VLOOKUP(A:A,'[2]12月在岗人员岗位补贴原表'!A:I,9,FALSE)</f>
        <v>新城镇岗位</v>
      </c>
      <c r="G145" s="18">
        <f>VLOOKUP(A:A,'[2]12月在岗人员岗位补贴原表'!A:T,20,FALSE)</f>
        <v>1746.09</v>
      </c>
    </row>
    <row r="146" s="32" customFormat="1" ht="14.25" customHeight="1" spans="1:7">
      <c r="A146" s="18">
        <f t="shared" si="2"/>
        <v>143</v>
      </c>
      <c r="B146" s="18" t="str">
        <f>VLOOKUP(A:A,'[2]12月在岗人员岗位补贴原表'!A:C,3,FALSE)</f>
        <v>城西街道</v>
      </c>
      <c r="C146" s="18" t="str">
        <f>VLOOKUP(A:A,'[2]12月在岗人员岗位补贴原表'!A:D,4,FALSE)</f>
        <v>凤凰园社区</v>
      </c>
      <c r="D146" s="18" t="str">
        <f>VLOOKUP(A:A,'[2]12月在岗人员岗位补贴原表'!A:E,5,FALSE)</f>
        <v>曲钢</v>
      </c>
      <c r="E146" s="18" t="str">
        <f>VLOOKUP(A:A,'[2]12月在岗人员岗位补贴原表'!A:H,8,FALSE)</f>
        <v>37030419******061X</v>
      </c>
      <c r="F146" s="38" t="str">
        <f>VLOOKUP(A:A,'[2]12月在岗人员岗位补贴原表'!A:I,9,FALSE)</f>
        <v>新城镇岗位</v>
      </c>
      <c r="G146" s="18">
        <f>VLOOKUP(A:A,'[2]12月在岗人员岗位补贴原表'!A:T,20,FALSE)</f>
        <v>1746.09</v>
      </c>
    </row>
    <row r="147" s="32" customFormat="1" ht="14.25" customHeight="1" spans="1:7">
      <c r="A147" s="18">
        <f t="shared" si="2"/>
        <v>144</v>
      </c>
      <c r="B147" s="18" t="str">
        <f>VLOOKUP(A:A,'[2]12月在岗人员岗位补贴原表'!A:C,3,FALSE)</f>
        <v>城西街道</v>
      </c>
      <c r="C147" s="18" t="str">
        <f>VLOOKUP(A:A,'[2]12月在岗人员岗位补贴原表'!A:D,4,FALSE)</f>
        <v>凤凰园社区</v>
      </c>
      <c r="D147" s="18" t="str">
        <f>VLOOKUP(A:A,'[2]12月在岗人员岗位补贴原表'!A:E,5,FALSE)</f>
        <v>刘连军</v>
      </c>
      <c r="E147" s="18" t="str">
        <f>VLOOKUP(A:A,'[2]12月在岗人员岗位补贴原表'!A:H,8,FALSE)</f>
        <v>37030419******3116</v>
      </c>
      <c r="F147" s="38" t="str">
        <f>VLOOKUP(A:A,'[2]12月在岗人员岗位补贴原表'!A:I,9,FALSE)</f>
        <v>新城镇岗位</v>
      </c>
      <c r="G147" s="18">
        <f>VLOOKUP(A:A,'[2]12月在岗人员岗位补贴原表'!A:T,20,FALSE)</f>
        <v>1746.09</v>
      </c>
    </row>
    <row r="148" s="32" customFormat="1" ht="14.25" customHeight="1" spans="1:7">
      <c r="A148" s="18">
        <f t="shared" si="2"/>
        <v>145</v>
      </c>
      <c r="B148" s="18" t="str">
        <f>VLOOKUP(A:A,'[2]12月在岗人员岗位补贴原表'!A:C,3,FALSE)</f>
        <v>城西街道</v>
      </c>
      <c r="C148" s="18" t="str">
        <f>VLOOKUP(A:A,'[2]12月在岗人员岗位补贴原表'!A:D,4,FALSE)</f>
        <v>凤凰园社区</v>
      </c>
      <c r="D148" s="18" t="str">
        <f>VLOOKUP(A:A,'[2]12月在岗人员岗位补贴原表'!A:E,5,FALSE)</f>
        <v>孙艳红</v>
      </c>
      <c r="E148" s="18" t="str">
        <f>VLOOKUP(A:A,'[2]12月在岗人员岗位补贴原表'!A:H,8,FALSE)</f>
        <v>37030419******1028</v>
      </c>
      <c r="F148" s="38" t="str">
        <f>VLOOKUP(A:A,'[2]12月在岗人员岗位补贴原表'!A:I,9,FALSE)</f>
        <v>新城镇岗位</v>
      </c>
      <c r="G148" s="18">
        <f>VLOOKUP(A:A,'[2]12月在岗人员岗位补贴原表'!A:T,20,FALSE)</f>
        <v>1746.09</v>
      </c>
    </row>
    <row r="149" s="32" customFormat="1" ht="14.25" customHeight="1" spans="1:7">
      <c r="A149" s="18">
        <f t="shared" si="2"/>
        <v>146</v>
      </c>
      <c r="B149" s="18" t="str">
        <f>VLOOKUP(A:A,'[2]12月在岗人员岗位补贴原表'!A:C,3,FALSE)</f>
        <v>城西街道</v>
      </c>
      <c r="C149" s="18" t="str">
        <f>VLOOKUP(A:A,'[2]12月在岗人员岗位补贴原表'!A:D,4,FALSE)</f>
        <v>凤凰园社区</v>
      </c>
      <c r="D149" s="18" t="str">
        <f>VLOOKUP(A:A,'[2]12月在岗人员岗位补贴原表'!A:E,5,FALSE)</f>
        <v>刘莹</v>
      </c>
      <c r="E149" s="18" t="str">
        <f>VLOOKUP(A:A,'[2]12月在岗人员岗位补贴原表'!A:H,8,FALSE)</f>
        <v>37030419******1028</v>
      </c>
      <c r="F149" s="38" t="str">
        <f>VLOOKUP(A:A,'[2]12月在岗人员岗位补贴原表'!A:I,9,FALSE)</f>
        <v>新城镇岗位</v>
      </c>
      <c r="G149" s="18">
        <f>VLOOKUP(A:A,'[2]12月在岗人员岗位补贴原表'!A:T,20,FALSE)</f>
        <v>1746.09</v>
      </c>
    </row>
    <row r="150" s="32" customFormat="1" ht="14.25" customHeight="1" spans="1:7">
      <c r="A150" s="18">
        <f t="shared" si="2"/>
        <v>147</v>
      </c>
      <c r="B150" s="18" t="str">
        <f>VLOOKUP(A:A,'[2]12月在岗人员岗位补贴原表'!A:C,3,FALSE)</f>
        <v>城西街道</v>
      </c>
      <c r="C150" s="18" t="str">
        <f>VLOOKUP(A:A,'[2]12月在岗人员岗位补贴原表'!A:D,4,FALSE)</f>
        <v>凤凰园社区</v>
      </c>
      <c r="D150" s="18" t="str">
        <f>VLOOKUP(A:A,'[2]12月在岗人员岗位补贴原表'!A:E,5,FALSE)</f>
        <v>孙健</v>
      </c>
      <c r="E150" s="18" t="str">
        <f>VLOOKUP(A:A,'[2]12月在岗人员岗位补贴原表'!A:H,8,FALSE)</f>
        <v>37030419******1016</v>
      </c>
      <c r="F150" s="38" t="str">
        <f>VLOOKUP(A:A,'[2]12月在岗人员岗位补贴原表'!A:I,9,FALSE)</f>
        <v>新城镇岗位</v>
      </c>
      <c r="G150" s="18">
        <f>VLOOKUP(A:A,'[2]12月在岗人员岗位补贴原表'!A:T,20,FALSE)</f>
        <v>1746.09</v>
      </c>
    </row>
    <row r="151" s="32" customFormat="1" ht="14.25" customHeight="1" spans="1:7">
      <c r="A151" s="18">
        <f t="shared" si="2"/>
        <v>148</v>
      </c>
      <c r="B151" s="18" t="str">
        <f>VLOOKUP(A:A,'[2]12月在岗人员岗位补贴原表'!A:C,3,FALSE)</f>
        <v>城西街道</v>
      </c>
      <c r="C151" s="18" t="str">
        <f>VLOOKUP(A:A,'[2]12月在岗人员岗位补贴原表'!A:D,4,FALSE)</f>
        <v>凤凰园社区</v>
      </c>
      <c r="D151" s="18" t="str">
        <f>VLOOKUP(A:A,'[2]12月在岗人员岗位补贴原表'!A:E,5,FALSE)</f>
        <v>吕丽萍</v>
      </c>
      <c r="E151" s="18" t="str">
        <f>VLOOKUP(A:A,'[2]12月在岗人员岗位补贴原表'!A:H,8,FALSE)</f>
        <v>37030419******1329</v>
      </c>
      <c r="F151" s="38" t="str">
        <f>VLOOKUP(A:A,'[2]12月在岗人员岗位补贴原表'!A:I,9,FALSE)</f>
        <v>新城镇岗位</v>
      </c>
      <c r="G151" s="18">
        <f>VLOOKUP(A:A,'[2]12月在岗人员岗位补贴原表'!A:T,20,FALSE)</f>
        <v>1746.09</v>
      </c>
    </row>
    <row r="152" s="32" customFormat="1" ht="14.25" customHeight="1" spans="1:7">
      <c r="A152" s="18">
        <f t="shared" si="2"/>
        <v>149</v>
      </c>
      <c r="B152" s="18" t="str">
        <f>VLOOKUP(A:A,'[2]12月在岗人员岗位补贴原表'!A:C,3,FALSE)</f>
        <v>城西街道</v>
      </c>
      <c r="C152" s="18" t="str">
        <f>VLOOKUP(A:A,'[2]12月在岗人员岗位补贴原表'!A:D,4,FALSE)</f>
        <v>李家窑社区</v>
      </c>
      <c r="D152" s="18" t="str">
        <f>VLOOKUP(A:A,'[2]12月在岗人员岗位补贴原表'!A:E,5,FALSE)</f>
        <v>刘振涛</v>
      </c>
      <c r="E152" s="18" t="str">
        <f>VLOOKUP(A:A,'[2]12月在岗人员岗位补贴原表'!A:H,8,FALSE)</f>
        <v>37030419******0635</v>
      </c>
      <c r="F152" s="38" t="str">
        <f>VLOOKUP(A:A,'[2]12月在岗人员岗位补贴原表'!A:I,9,FALSE)</f>
        <v>新城镇岗位</v>
      </c>
      <c r="G152" s="18">
        <f>VLOOKUP(A:A,'[2]12月在岗人员岗位补贴原表'!A:T,20,FALSE)</f>
        <v>1746.09</v>
      </c>
    </row>
    <row r="153" s="32" customFormat="1" ht="14.25" customHeight="1" spans="1:7">
      <c r="A153" s="18">
        <f t="shared" si="2"/>
        <v>150</v>
      </c>
      <c r="B153" s="18" t="str">
        <f>VLOOKUP(A:A,'[2]12月在岗人员岗位补贴原表'!A:C,3,FALSE)</f>
        <v>城西街道</v>
      </c>
      <c r="C153" s="18" t="str">
        <f>VLOOKUP(A:A,'[2]12月在岗人员岗位补贴原表'!A:D,4,FALSE)</f>
        <v>李家窑社区</v>
      </c>
      <c r="D153" s="18" t="str">
        <f>VLOOKUP(A:A,'[2]12月在岗人员岗位补贴原表'!A:E,5,FALSE)</f>
        <v>栾贻福</v>
      </c>
      <c r="E153" s="18" t="str">
        <f>VLOOKUP(A:A,'[2]12月在岗人员岗位补贴原表'!A:H,8,FALSE)</f>
        <v>37030419******4211</v>
      </c>
      <c r="F153" s="38" t="str">
        <f>VLOOKUP(A:A,'[2]12月在岗人员岗位补贴原表'!A:I,9,FALSE)</f>
        <v>新城镇岗位</v>
      </c>
      <c r="G153" s="18">
        <f>VLOOKUP(A:A,'[2]12月在岗人员岗位补贴原表'!A:T,20,FALSE)</f>
        <v>1746.09</v>
      </c>
    </row>
    <row r="154" s="32" customFormat="1" ht="14.25" customHeight="1" spans="1:7">
      <c r="A154" s="18">
        <f t="shared" si="2"/>
        <v>151</v>
      </c>
      <c r="B154" s="18" t="str">
        <f>VLOOKUP(A:A,'[2]12月在岗人员岗位补贴原表'!A:C,3,FALSE)</f>
        <v>城西街道</v>
      </c>
      <c r="C154" s="18" t="str">
        <f>VLOOKUP(A:A,'[2]12月在岗人员岗位补贴原表'!A:D,4,FALSE)</f>
        <v>柳杭社区</v>
      </c>
      <c r="D154" s="18" t="str">
        <f>VLOOKUP(A:A,'[2]12月在岗人员岗位补贴原表'!A:E,5,FALSE)</f>
        <v>冯雷</v>
      </c>
      <c r="E154" s="18" t="str">
        <f>VLOOKUP(A:A,'[2]12月在岗人员岗位补贴原表'!A:H,8,FALSE)</f>
        <v>37030419******0617</v>
      </c>
      <c r="F154" s="38" t="str">
        <f>VLOOKUP(A:A,'[2]12月在岗人员岗位补贴原表'!A:I,9,FALSE)</f>
        <v>新城镇岗位</v>
      </c>
      <c r="G154" s="18">
        <f>VLOOKUP(A:A,'[2]12月在岗人员岗位补贴原表'!A:T,20,FALSE)</f>
        <v>1746.09</v>
      </c>
    </row>
    <row r="155" s="32" customFormat="1" ht="14.25" customHeight="1" spans="1:7">
      <c r="A155" s="18">
        <f t="shared" si="2"/>
        <v>152</v>
      </c>
      <c r="B155" s="18" t="str">
        <f>VLOOKUP(A:A,'[2]12月在岗人员岗位补贴原表'!A:C,3,FALSE)</f>
        <v>城西街道</v>
      </c>
      <c r="C155" s="18" t="str">
        <f>VLOOKUP(A:A,'[2]12月在岗人员岗位补贴原表'!A:D,4,FALSE)</f>
        <v>柳杭社区</v>
      </c>
      <c r="D155" s="18" t="str">
        <f>VLOOKUP(A:A,'[2]12月在岗人员岗位补贴原表'!A:E,5,FALSE)</f>
        <v>赵鑫</v>
      </c>
      <c r="E155" s="18" t="str">
        <f>VLOOKUP(A:A,'[2]12月在岗人员岗位补贴原表'!A:H,8,FALSE)</f>
        <v>37030419******0021</v>
      </c>
      <c r="F155" s="38" t="str">
        <f>VLOOKUP(A:A,'[2]12月在岗人员岗位补贴原表'!A:I,9,FALSE)</f>
        <v>新城镇岗位</v>
      </c>
      <c r="G155" s="18">
        <f>VLOOKUP(A:A,'[2]12月在岗人员岗位补贴原表'!A:T,20,FALSE)</f>
        <v>1746.09</v>
      </c>
    </row>
    <row r="156" s="32" customFormat="1" ht="14.25" customHeight="1" spans="1:7">
      <c r="A156" s="18">
        <f t="shared" si="2"/>
        <v>153</v>
      </c>
      <c r="B156" s="18" t="str">
        <f>VLOOKUP(A:A,'[2]12月在岗人员岗位补贴原表'!A:C,3,FALSE)</f>
        <v>城西街道</v>
      </c>
      <c r="C156" s="18" t="str">
        <f>VLOOKUP(A:A,'[2]12月在岗人员岗位补贴原表'!A:D,4,FALSE)</f>
        <v>柳杭社区</v>
      </c>
      <c r="D156" s="18" t="str">
        <f>VLOOKUP(A:A,'[2]12月在岗人员岗位补贴原表'!A:E,5,FALSE)</f>
        <v>王健</v>
      </c>
      <c r="E156" s="18" t="str">
        <f>VLOOKUP(A:A,'[2]12月在岗人员岗位补贴原表'!A:H,8,FALSE)</f>
        <v>37030419******062X</v>
      </c>
      <c r="F156" s="38" t="str">
        <f>VLOOKUP(A:A,'[2]12月在岗人员岗位补贴原表'!A:I,9,FALSE)</f>
        <v>新城镇岗位</v>
      </c>
      <c r="G156" s="18">
        <f>VLOOKUP(A:A,'[2]12月在岗人员岗位补贴原表'!A:T,20,FALSE)</f>
        <v>1746.09</v>
      </c>
    </row>
    <row r="157" s="32" customFormat="1" ht="14.25" customHeight="1" spans="1:7">
      <c r="A157" s="18">
        <f t="shared" si="2"/>
        <v>154</v>
      </c>
      <c r="B157" s="18" t="str">
        <f>VLOOKUP(A:A,'[2]12月在岗人员岗位补贴原表'!A:C,3,FALSE)</f>
        <v>城西街道</v>
      </c>
      <c r="C157" s="18" t="str">
        <f>VLOOKUP(A:A,'[2]12月在岗人员岗位补贴原表'!A:D,4,FALSE)</f>
        <v>龙泽园社区</v>
      </c>
      <c r="D157" s="18" t="str">
        <f>VLOOKUP(A:A,'[2]12月在岗人员岗位补贴原表'!A:E,5,FALSE)</f>
        <v>崔纪军</v>
      </c>
      <c r="E157" s="18" t="str">
        <f>VLOOKUP(A:A,'[2]12月在岗人员岗位补贴原表'!A:H,8,FALSE)</f>
        <v>37030419******1013</v>
      </c>
      <c r="F157" s="38" t="str">
        <f>VLOOKUP(A:A,'[2]12月在岗人员岗位补贴原表'!A:I,9,FALSE)</f>
        <v>新城镇岗位</v>
      </c>
      <c r="G157" s="18">
        <f>VLOOKUP(A:A,'[2]12月在岗人员岗位补贴原表'!A:T,20,FALSE)</f>
        <v>1746.09</v>
      </c>
    </row>
    <row r="158" s="32" customFormat="1" ht="14.25" customHeight="1" spans="1:7">
      <c r="A158" s="18">
        <f t="shared" si="2"/>
        <v>155</v>
      </c>
      <c r="B158" s="18" t="str">
        <f>VLOOKUP(A:A,'[2]12月在岗人员岗位补贴原表'!A:C,3,FALSE)</f>
        <v>城西街道</v>
      </c>
      <c r="C158" s="18" t="str">
        <f>VLOOKUP(A:A,'[2]12月在岗人员岗位补贴原表'!A:D,4,FALSE)</f>
        <v>龙泽园社区</v>
      </c>
      <c r="D158" s="18" t="str">
        <f>VLOOKUP(A:A,'[2]12月在岗人员岗位补贴原表'!A:E,5,FALSE)</f>
        <v>丁艳青</v>
      </c>
      <c r="E158" s="18" t="str">
        <f>VLOOKUP(A:A,'[2]12月在岗人员岗位补贴原表'!A:H,8,FALSE)</f>
        <v>37030419******4784</v>
      </c>
      <c r="F158" s="38" t="str">
        <f>VLOOKUP(A:A,'[2]12月在岗人员岗位补贴原表'!A:I,9,FALSE)</f>
        <v>新城镇岗位</v>
      </c>
      <c r="G158" s="18">
        <f>VLOOKUP(A:A,'[2]12月在岗人员岗位补贴原表'!A:T,20,FALSE)</f>
        <v>1746.09</v>
      </c>
    </row>
    <row r="159" s="32" customFormat="1" ht="14.25" customHeight="1" spans="1:7">
      <c r="A159" s="18">
        <f t="shared" si="2"/>
        <v>156</v>
      </c>
      <c r="B159" s="18" t="str">
        <f>VLOOKUP(A:A,'[2]12月在岗人员岗位补贴原表'!A:C,3,FALSE)</f>
        <v>城西街道</v>
      </c>
      <c r="C159" s="18" t="str">
        <f>VLOOKUP(A:A,'[2]12月在岗人员岗位补贴原表'!A:D,4,FALSE)</f>
        <v>龙泽园社区</v>
      </c>
      <c r="D159" s="18" t="str">
        <f>VLOOKUP(A:A,'[2]12月在岗人员岗位补贴原表'!A:E,5,FALSE)</f>
        <v>高长山</v>
      </c>
      <c r="E159" s="18" t="str">
        <f>VLOOKUP(A:A,'[2]12月在岗人员岗位补贴原表'!A:H,8,FALSE)</f>
        <v>37030419******1757</v>
      </c>
      <c r="F159" s="38" t="str">
        <f>VLOOKUP(A:A,'[2]12月在岗人员岗位补贴原表'!A:I,9,FALSE)</f>
        <v>新城镇岗位</v>
      </c>
      <c r="G159" s="18">
        <f>VLOOKUP(A:A,'[2]12月在岗人员岗位补贴原表'!A:T,20,FALSE)</f>
        <v>1746.09</v>
      </c>
    </row>
    <row r="160" s="32" customFormat="1" ht="14.25" customHeight="1" spans="1:7">
      <c r="A160" s="18">
        <f t="shared" si="2"/>
        <v>157</v>
      </c>
      <c r="B160" s="18" t="str">
        <f>VLOOKUP(A:A,'[2]12月在岗人员岗位补贴原表'!A:C,3,FALSE)</f>
        <v>城西街道</v>
      </c>
      <c r="C160" s="18" t="str">
        <f>VLOOKUP(A:A,'[2]12月在岗人员岗位补贴原表'!A:D,4,FALSE)</f>
        <v>龙泽园社区</v>
      </c>
      <c r="D160" s="18" t="str">
        <f>VLOOKUP(A:A,'[2]12月在岗人员岗位补贴原表'!A:E,5,FALSE)</f>
        <v>袁庆博</v>
      </c>
      <c r="E160" s="18" t="str">
        <f>VLOOKUP(A:A,'[2]12月在岗人员岗位补贴原表'!A:H,8,FALSE)</f>
        <v>37030419******1019</v>
      </c>
      <c r="F160" s="38" t="str">
        <f>VLOOKUP(A:A,'[2]12月在岗人员岗位补贴原表'!A:I,9,FALSE)</f>
        <v>新城镇岗位</v>
      </c>
      <c r="G160" s="18">
        <f>VLOOKUP(A:A,'[2]12月在岗人员岗位补贴原表'!A:T,20,FALSE)</f>
        <v>1746.09</v>
      </c>
    </row>
    <row r="161" s="32" customFormat="1" ht="14.25" customHeight="1" spans="1:7">
      <c r="A161" s="18">
        <f t="shared" si="2"/>
        <v>158</v>
      </c>
      <c r="B161" s="18" t="str">
        <f>VLOOKUP(A:A,'[2]12月在岗人员岗位补贴原表'!A:C,3,FALSE)</f>
        <v>城西街道</v>
      </c>
      <c r="C161" s="18" t="str">
        <f>VLOOKUP(A:A,'[2]12月在岗人员岗位补贴原表'!A:D,4,FALSE)</f>
        <v>龙泽园社区</v>
      </c>
      <c r="D161" s="18" t="str">
        <f>VLOOKUP(A:A,'[2]12月在岗人员岗位补贴原表'!A:E,5,FALSE)</f>
        <v>王玲玲</v>
      </c>
      <c r="E161" s="18" t="str">
        <f>VLOOKUP(A:A,'[2]12月在岗人员岗位补贴原表'!A:H,8,FALSE)</f>
        <v>37030419******2729</v>
      </c>
      <c r="F161" s="38" t="str">
        <f>VLOOKUP(A:A,'[2]12月在岗人员岗位补贴原表'!A:I,9,FALSE)</f>
        <v>新城镇岗位</v>
      </c>
      <c r="G161" s="18">
        <f>VLOOKUP(A:A,'[2]12月在岗人员岗位补贴原表'!A:T,20,FALSE)</f>
        <v>1746.09</v>
      </c>
    </row>
    <row r="162" s="32" customFormat="1" ht="14.25" customHeight="1" spans="1:7">
      <c r="A162" s="18">
        <f t="shared" si="2"/>
        <v>159</v>
      </c>
      <c r="B162" s="18" t="str">
        <f>VLOOKUP(A:A,'[2]12月在岗人员岗位补贴原表'!A:C,3,FALSE)</f>
        <v>城西街道</v>
      </c>
      <c r="C162" s="18" t="str">
        <f>VLOOKUP(A:A,'[2]12月在岗人员岗位补贴原表'!A:D,4,FALSE)</f>
        <v>龙泽园社区</v>
      </c>
      <c r="D162" s="18" t="str">
        <f>VLOOKUP(A:A,'[2]12月在岗人员岗位补贴原表'!A:E,5,FALSE)</f>
        <v>李明</v>
      </c>
      <c r="E162" s="18" t="str">
        <f>VLOOKUP(A:A,'[2]12月在岗人员岗位补贴原表'!A:H,8,FALSE)</f>
        <v>37030419******1014</v>
      </c>
      <c r="F162" s="38" t="str">
        <f>VLOOKUP(A:A,'[2]12月在岗人员岗位补贴原表'!A:I,9,FALSE)</f>
        <v>新城镇岗位</v>
      </c>
      <c r="G162" s="18">
        <f>VLOOKUP(A:A,'[2]12月在岗人员岗位补贴原表'!A:T,20,FALSE)</f>
        <v>1746.09</v>
      </c>
    </row>
    <row r="163" s="32" customFormat="1" ht="14.25" customHeight="1" spans="1:7">
      <c r="A163" s="18">
        <f t="shared" si="2"/>
        <v>160</v>
      </c>
      <c r="B163" s="18" t="str">
        <f>VLOOKUP(A:A,'[2]12月在岗人员岗位补贴原表'!A:C,3,FALSE)</f>
        <v>城西街道</v>
      </c>
      <c r="C163" s="18" t="str">
        <f>VLOOKUP(A:A,'[2]12月在岗人员岗位补贴原表'!A:D,4,FALSE)</f>
        <v>龙泽园社区</v>
      </c>
      <c r="D163" s="18" t="str">
        <f>VLOOKUP(A:A,'[2]12月在岗人员岗位补贴原表'!A:E,5,FALSE)</f>
        <v>路峪国</v>
      </c>
      <c r="E163" s="18" t="str">
        <f>VLOOKUP(A:A,'[2]12月在岗人员岗位补贴原表'!A:H,8,FALSE)</f>
        <v>37030419******1014</v>
      </c>
      <c r="F163" s="38" t="str">
        <f>VLOOKUP(A:A,'[2]12月在岗人员岗位补贴原表'!A:I,9,FALSE)</f>
        <v>新城镇岗位</v>
      </c>
      <c r="G163" s="18">
        <f>VLOOKUP(A:A,'[2]12月在岗人员岗位补贴原表'!A:T,20,FALSE)</f>
        <v>1746.09</v>
      </c>
    </row>
    <row r="164" s="32" customFormat="1" ht="14.25" customHeight="1" spans="1:7">
      <c r="A164" s="18">
        <f t="shared" si="2"/>
        <v>161</v>
      </c>
      <c r="B164" s="18" t="str">
        <f>VLOOKUP(A:A,'[2]12月在岗人员岗位补贴原表'!A:C,3,FALSE)</f>
        <v>城西街道</v>
      </c>
      <c r="C164" s="18" t="str">
        <f>VLOOKUP(A:A,'[2]12月在岗人员岗位补贴原表'!A:D,4,FALSE)</f>
        <v>双山社区</v>
      </c>
      <c r="D164" s="18" t="str">
        <f>VLOOKUP(A:A,'[2]12月在岗人员岗位补贴原表'!A:E,5,FALSE)</f>
        <v>徐美民</v>
      </c>
      <c r="E164" s="18" t="str">
        <f>VLOOKUP(A:A,'[2]12月在岗人员岗位补贴原表'!A:H,8,FALSE)</f>
        <v>37030419******1038</v>
      </c>
      <c r="F164" s="38" t="str">
        <f>VLOOKUP(A:A,'[2]12月在岗人员岗位补贴原表'!A:I,9,FALSE)</f>
        <v>新城镇岗位</v>
      </c>
      <c r="G164" s="18">
        <f>VLOOKUP(A:A,'[2]12月在岗人员岗位补贴原表'!A:T,20,FALSE)</f>
        <v>1746.09</v>
      </c>
    </row>
    <row r="165" s="32" customFormat="1" ht="14.25" customHeight="1" spans="1:7">
      <c r="A165" s="18">
        <f t="shared" si="2"/>
        <v>162</v>
      </c>
      <c r="B165" s="18" t="str">
        <f>VLOOKUP(A:A,'[2]12月在岗人员岗位补贴原表'!A:C,3,FALSE)</f>
        <v>城西街道</v>
      </c>
      <c r="C165" s="18" t="str">
        <f>VLOOKUP(A:A,'[2]12月在岗人员岗位补贴原表'!A:D,4,FALSE)</f>
        <v>双山社区</v>
      </c>
      <c r="D165" s="18" t="str">
        <f>VLOOKUP(A:A,'[2]12月在岗人员岗位补贴原表'!A:E,5,FALSE)</f>
        <v>徐强</v>
      </c>
      <c r="E165" s="18" t="str">
        <f>VLOOKUP(A:A,'[2]12月在岗人员岗位补贴原表'!A:H,8,FALSE)</f>
        <v>37030419******1018</v>
      </c>
      <c r="F165" s="38" t="str">
        <f>VLOOKUP(A:A,'[2]12月在岗人员岗位补贴原表'!A:I,9,FALSE)</f>
        <v>新城镇岗位</v>
      </c>
      <c r="G165" s="18">
        <f>VLOOKUP(A:A,'[2]12月在岗人员岗位补贴原表'!A:T,20,FALSE)</f>
        <v>1746.09</v>
      </c>
    </row>
    <row r="166" s="32" customFormat="1" ht="14.25" customHeight="1" spans="1:7">
      <c r="A166" s="18">
        <f t="shared" si="2"/>
        <v>163</v>
      </c>
      <c r="B166" s="18" t="str">
        <f>VLOOKUP(A:A,'[2]12月在岗人员岗位补贴原表'!A:C,3,FALSE)</f>
        <v>城西街道</v>
      </c>
      <c r="C166" s="18" t="str">
        <f>VLOOKUP(A:A,'[2]12月在岗人员岗位补贴原表'!A:D,4,FALSE)</f>
        <v>双山社区</v>
      </c>
      <c r="D166" s="18" t="str">
        <f>VLOOKUP(A:A,'[2]12月在岗人员岗位补贴原表'!A:E,5,FALSE)</f>
        <v>庞云建</v>
      </c>
      <c r="E166" s="18" t="str">
        <f>VLOOKUP(A:A,'[2]12月在岗人员岗位补贴原表'!A:H,8,FALSE)</f>
        <v>37030419******1014</v>
      </c>
      <c r="F166" s="38" t="str">
        <f>VLOOKUP(A:A,'[2]12月在岗人员岗位补贴原表'!A:I,9,FALSE)</f>
        <v>新城镇岗位</v>
      </c>
      <c r="G166" s="18">
        <f>VLOOKUP(A:A,'[2]12月在岗人员岗位补贴原表'!A:T,20,FALSE)</f>
        <v>1746.09</v>
      </c>
    </row>
    <row r="167" s="32" customFormat="1" ht="14.25" customHeight="1" spans="1:7">
      <c r="A167" s="18">
        <f t="shared" si="2"/>
        <v>164</v>
      </c>
      <c r="B167" s="18" t="str">
        <f>VLOOKUP(A:A,'[2]12月在岗人员岗位补贴原表'!A:C,3,FALSE)</f>
        <v>城西街道</v>
      </c>
      <c r="C167" s="18" t="str">
        <f>VLOOKUP(A:A,'[2]12月在岗人员岗位补贴原表'!A:D,4,FALSE)</f>
        <v>双山社区</v>
      </c>
      <c r="D167" s="18" t="str">
        <f>VLOOKUP(A:A,'[2]12月在岗人员岗位补贴原表'!A:E,5,FALSE)</f>
        <v>刘燕</v>
      </c>
      <c r="E167" s="18" t="str">
        <f>VLOOKUP(A:A,'[2]12月在岗人员岗位补贴原表'!A:H,8,FALSE)</f>
        <v>37030419******1062</v>
      </c>
      <c r="F167" s="38" t="str">
        <f>VLOOKUP(A:A,'[2]12月在岗人员岗位补贴原表'!A:I,9,FALSE)</f>
        <v>新城镇岗位</v>
      </c>
      <c r="G167" s="18">
        <f>VLOOKUP(A:A,'[2]12月在岗人员岗位补贴原表'!A:T,20,FALSE)</f>
        <v>1746.09</v>
      </c>
    </row>
    <row r="168" s="32" customFormat="1" ht="14.25" customHeight="1" spans="1:7">
      <c r="A168" s="18">
        <f t="shared" si="2"/>
        <v>165</v>
      </c>
      <c r="B168" s="18" t="str">
        <f>VLOOKUP(A:A,'[2]12月在岗人员岗位补贴原表'!A:C,3,FALSE)</f>
        <v>城西街道</v>
      </c>
      <c r="C168" s="18" t="str">
        <f>VLOOKUP(A:A,'[2]12月在岗人员岗位补贴原表'!A:D,4,FALSE)</f>
        <v>税务街社区</v>
      </c>
      <c r="D168" s="18" t="str">
        <f>VLOOKUP(A:A,'[2]12月在岗人员岗位补贴原表'!A:E,5,FALSE)</f>
        <v>李燕</v>
      </c>
      <c r="E168" s="18" t="str">
        <f>VLOOKUP(A:A,'[2]12月在岗人员岗位补贴原表'!A:H,8,FALSE)</f>
        <v>37030419******0627</v>
      </c>
      <c r="F168" s="38" t="str">
        <f>VLOOKUP(A:A,'[2]12月在岗人员岗位补贴原表'!A:I,9,FALSE)</f>
        <v>新城镇岗位</v>
      </c>
      <c r="G168" s="18">
        <f>VLOOKUP(A:A,'[2]12月在岗人员岗位补贴原表'!A:T,20,FALSE)</f>
        <v>1746.09</v>
      </c>
    </row>
    <row r="169" s="32" customFormat="1" ht="14.25" customHeight="1" spans="1:7">
      <c r="A169" s="18">
        <f t="shared" si="2"/>
        <v>166</v>
      </c>
      <c r="B169" s="18" t="str">
        <f>VLOOKUP(A:A,'[2]12月在岗人员岗位补贴原表'!A:C,3,FALSE)</f>
        <v>城西街道</v>
      </c>
      <c r="C169" s="18" t="str">
        <f>VLOOKUP(A:A,'[2]12月在岗人员岗位补贴原表'!A:D,4,FALSE)</f>
        <v>税务街社区</v>
      </c>
      <c r="D169" s="18" t="str">
        <f>VLOOKUP(A:A,'[2]12月在岗人员岗位补贴原表'!A:E,5,FALSE)</f>
        <v>孙大国</v>
      </c>
      <c r="E169" s="18" t="str">
        <f>VLOOKUP(A:A,'[2]12月在岗人员岗位补贴原表'!A:H,8,FALSE)</f>
        <v>37030419******101X</v>
      </c>
      <c r="F169" s="38" t="str">
        <f>VLOOKUP(A:A,'[2]12月在岗人员岗位补贴原表'!A:I,9,FALSE)</f>
        <v>新城镇岗位</v>
      </c>
      <c r="G169" s="18">
        <f>VLOOKUP(A:A,'[2]12月在岗人员岗位补贴原表'!A:T,20,FALSE)</f>
        <v>1746.09</v>
      </c>
    </row>
    <row r="170" s="32" customFormat="1" ht="14.25" customHeight="1" spans="1:7">
      <c r="A170" s="18">
        <f t="shared" si="2"/>
        <v>167</v>
      </c>
      <c r="B170" s="18" t="str">
        <f>VLOOKUP(A:A,'[2]12月在岗人员岗位补贴原表'!A:C,3,FALSE)</f>
        <v>城西街道</v>
      </c>
      <c r="C170" s="18" t="str">
        <f>VLOOKUP(A:A,'[2]12月在岗人员岗位补贴原表'!A:D,4,FALSE)</f>
        <v>税务街社区</v>
      </c>
      <c r="D170" s="18" t="str">
        <f>VLOOKUP(A:A,'[2]12月在岗人员岗位补贴原表'!A:E,5,FALSE)</f>
        <v>秦敏</v>
      </c>
      <c r="E170" s="18" t="str">
        <f>VLOOKUP(A:A,'[2]12月在岗人员岗位补贴原表'!A:H,8,FALSE)</f>
        <v>65900119******5425</v>
      </c>
      <c r="F170" s="38" t="str">
        <f>VLOOKUP(A:A,'[2]12月在岗人员岗位补贴原表'!A:I,9,FALSE)</f>
        <v>新城镇岗位</v>
      </c>
      <c r="G170" s="18">
        <f>VLOOKUP(A:A,'[2]12月在岗人员岗位补贴原表'!A:T,20,FALSE)</f>
        <v>1746.09</v>
      </c>
    </row>
    <row r="171" s="32" customFormat="1" ht="14.25" customHeight="1" spans="1:7">
      <c r="A171" s="18">
        <f t="shared" si="2"/>
        <v>168</v>
      </c>
      <c r="B171" s="18" t="str">
        <f>VLOOKUP(A:A,'[2]12月在岗人员岗位补贴原表'!A:C,3,FALSE)</f>
        <v>城西街道</v>
      </c>
      <c r="C171" s="18" t="str">
        <f>VLOOKUP(A:A,'[2]12月在岗人员岗位补贴原表'!A:D,4,FALSE)</f>
        <v>税务街社区</v>
      </c>
      <c r="D171" s="18" t="str">
        <f>VLOOKUP(A:A,'[2]12月在岗人员岗位补贴原表'!A:E,5,FALSE)</f>
        <v>邓博</v>
      </c>
      <c r="E171" s="18" t="str">
        <f>VLOOKUP(A:A,'[2]12月在岗人员岗位补贴原表'!A:H,8,FALSE)</f>
        <v>37030419******131X</v>
      </c>
      <c r="F171" s="38" t="str">
        <f>VLOOKUP(A:A,'[2]12月在岗人员岗位补贴原表'!A:I,9,FALSE)</f>
        <v>新城镇岗位</v>
      </c>
      <c r="G171" s="18">
        <f>VLOOKUP(A:A,'[2]12月在岗人员岗位补贴原表'!A:T,20,FALSE)</f>
        <v>1746.09</v>
      </c>
    </row>
    <row r="172" s="32" customFormat="1" ht="14.25" customHeight="1" spans="1:7">
      <c r="A172" s="18">
        <f t="shared" si="2"/>
        <v>169</v>
      </c>
      <c r="B172" s="18" t="str">
        <f>VLOOKUP(A:A,'[2]12月在岗人员岗位补贴原表'!A:C,3,FALSE)</f>
        <v>城西街道</v>
      </c>
      <c r="C172" s="18" t="str">
        <f>VLOOKUP(A:A,'[2]12月在岗人员岗位补贴原表'!A:D,4,FALSE)</f>
        <v>四十亩地社区</v>
      </c>
      <c r="D172" s="18" t="str">
        <f>VLOOKUP(A:A,'[2]12月在岗人员岗位补贴原表'!A:E,5,FALSE)</f>
        <v>赵伟</v>
      </c>
      <c r="E172" s="18" t="str">
        <f>VLOOKUP(A:A,'[2]12月在岗人员岗位补贴原表'!A:H,8,FALSE)</f>
        <v>37030419******1917</v>
      </c>
      <c r="F172" s="38" t="str">
        <f>VLOOKUP(A:A,'[2]12月在岗人员岗位补贴原表'!A:I,9,FALSE)</f>
        <v>新城镇岗位</v>
      </c>
      <c r="G172" s="18">
        <f>VLOOKUP(A:A,'[2]12月在岗人员岗位补贴原表'!A:T,20,FALSE)</f>
        <v>1746.09</v>
      </c>
    </row>
    <row r="173" s="32" customFormat="1" ht="14.25" customHeight="1" spans="1:7">
      <c r="A173" s="18">
        <f t="shared" si="2"/>
        <v>170</v>
      </c>
      <c r="B173" s="18" t="str">
        <f>VLOOKUP(A:A,'[2]12月在岗人员岗位补贴原表'!A:C,3,FALSE)</f>
        <v>城西街道</v>
      </c>
      <c r="C173" s="18" t="str">
        <f>VLOOKUP(A:A,'[2]12月在岗人员岗位补贴原表'!A:D,4,FALSE)</f>
        <v>四十亩地社区</v>
      </c>
      <c r="D173" s="18" t="str">
        <f>VLOOKUP(A:A,'[2]12月在岗人员岗位补贴原表'!A:E,5,FALSE)</f>
        <v>孙红忠</v>
      </c>
      <c r="E173" s="18" t="str">
        <f>VLOOKUP(A:A,'[2]12月在岗人员岗位补贴原表'!A:H,8,FALSE)</f>
        <v>37030419******001X</v>
      </c>
      <c r="F173" s="38" t="str">
        <f>VLOOKUP(A:A,'[2]12月在岗人员岗位补贴原表'!A:I,9,FALSE)</f>
        <v>新城镇岗位</v>
      </c>
      <c r="G173" s="18">
        <f>VLOOKUP(A:A,'[2]12月在岗人员岗位补贴原表'!A:T,20,FALSE)</f>
        <v>1746.09</v>
      </c>
    </row>
    <row r="174" s="32" customFormat="1" ht="14.25" customHeight="1" spans="1:7">
      <c r="A174" s="18">
        <f t="shared" si="2"/>
        <v>171</v>
      </c>
      <c r="B174" s="18" t="str">
        <f>VLOOKUP(A:A,'[2]12月在岗人员岗位补贴原表'!A:C,3,FALSE)</f>
        <v>城西街道</v>
      </c>
      <c r="C174" s="18" t="str">
        <f>VLOOKUP(A:A,'[2]12月在岗人员岗位补贴原表'!A:D,4,FALSE)</f>
        <v>四十亩地社区</v>
      </c>
      <c r="D174" s="18" t="str">
        <f>VLOOKUP(A:A,'[2]12月在岗人员岗位补贴原表'!A:E,5,FALSE)</f>
        <v>谢婷</v>
      </c>
      <c r="E174" s="18" t="str">
        <f>VLOOKUP(A:A,'[2]12月在岗人员岗位补贴原表'!A:H,8,FALSE)</f>
        <v>37030419******0625</v>
      </c>
      <c r="F174" s="38" t="str">
        <f>VLOOKUP(A:A,'[2]12月在岗人员岗位补贴原表'!A:I,9,FALSE)</f>
        <v>新城镇岗位</v>
      </c>
      <c r="G174" s="18">
        <f>VLOOKUP(A:A,'[2]12月在岗人员岗位补贴原表'!A:T,20,FALSE)</f>
        <v>1323.25</v>
      </c>
    </row>
    <row r="175" s="32" customFormat="1" ht="14.25" customHeight="1" spans="1:7">
      <c r="A175" s="18">
        <f t="shared" si="2"/>
        <v>172</v>
      </c>
      <c r="B175" s="18" t="str">
        <f>VLOOKUP(A:A,'[2]12月在岗人员岗位补贴原表'!A:C,3,FALSE)</f>
        <v>城西街道</v>
      </c>
      <c r="C175" s="18" t="str">
        <f>VLOOKUP(A:A,'[2]12月在岗人员岗位补贴原表'!A:D,4,FALSE)</f>
        <v>太平社区</v>
      </c>
      <c r="D175" s="18" t="str">
        <f>VLOOKUP(A:A,'[2]12月在岗人员岗位补贴原表'!A:E,5,FALSE)</f>
        <v>胡维娜</v>
      </c>
      <c r="E175" s="18" t="str">
        <f>VLOOKUP(A:A,'[2]12月在岗人员岗位补贴原表'!A:H,8,FALSE)</f>
        <v>37030419******0628</v>
      </c>
      <c r="F175" s="38" t="str">
        <f>VLOOKUP(A:A,'[2]12月在岗人员岗位补贴原表'!A:I,9,FALSE)</f>
        <v>新城镇岗位</v>
      </c>
      <c r="G175" s="18">
        <f>VLOOKUP(A:A,'[2]12月在岗人员岗位补贴原表'!A:T,20,FALSE)</f>
        <v>1746.09</v>
      </c>
    </row>
    <row r="176" s="32" customFormat="1" ht="14.25" customHeight="1" spans="1:7">
      <c r="A176" s="18">
        <f t="shared" si="2"/>
        <v>173</v>
      </c>
      <c r="B176" s="18" t="str">
        <f>VLOOKUP(A:A,'[2]12月在岗人员岗位补贴原表'!A:C,3,FALSE)</f>
        <v>城西街道</v>
      </c>
      <c r="C176" s="18" t="str">
        <f>VLOOKUP(A:A,'[2]12月在岗人员岗位补贴原表'!A:D,4,FALSE)</f>
        <v>太平社区</v>
      </c>
      <c r="D176" s="18" t="str">
        <f>VLOOKUP(A:A,'[2]12月在岗人员岗位补贴原表'!A:E,5,FALSE)</f>
        <v>李卫东</v>
      </c>
      <c r="E176" s="18" t="str">
        <f>VLOOKUP(A:A,'[2]12月在岗人员岗位补贴原表'!A:H,8,FALSE)</f>
        <v>37030419******0015</v>
      </c>
      <c r="F176" s="38" t="str">
        <f>VLOOKUP(A:A,'[2]12月在岗人员岗位补贴原表'!A:I,9,FALSE)</f>
        <v>新城镇岗位</v>
      </c>
      <c r="G176" s="18">
        <f>VLOOKUP(A:A,'[2]12月在岗人员岗位补贴原表'!A:T,20,FALSE)</f>
        <v>1746.09</v>
      </c>
    </row>
    <row r="177" s="32" customFormat="1" ht="14.25" customHeight="1" spans="1:7">
      <c r="A177" s="18">
        <f t="shared" si="2"/>
        <v>174</v>
      </c>
      <c r="B177" s="18" t="str">
        <f>VLOOKUP(A:A,'[2]12月在岗人员岗位补贴原表'!A:C,3,FALSE)</f>
        <v>城西街道</v>
      </c>
      <c r="C177" s="18" t="str">
        <f>VLOOKUP(A:A,'[2]12月在岗人员岗位补贴原表'!A:D,4,FALSE)</f>
        <v>西冶街社区</v>
      </c>
      <c r="D177" s="18" t="str">
        <f>VLOOKUP(A:A,'[2]12月在岗人员岗位补贴原表'!A:E,5,FALSE)</f>
        <v>黄利生</v>
      </c>
      <c r="E177" s="18" t="str">
        <f>VLOOKUP(A:A,'[2]12月在岗人员岗位补贴原表'!A:H,8,FALSE)</f>
        <v>37030419******1033</v>
      </c>
      <c r="F177" s="38" t="str">
        <f>VLOOKUP(A:A,'[2]12月在岗人员岗位补贴原表'!A:I,9,FALSE)</f>
        <v>新城镇岗位</v>
      </c>
      <c r="G177" s="18">
        <f>VLOOKUP(A:A,'[2]12月在岗人员岗位补贴原表'!A:T,20,FALSE)</f>
        <v>1746.09</v>
      </c>
    </row>
    <row r="178" s="32" customFormat="1" ht="14.25" customHeight="1" spans="1:7">
      <c r="A178" s="18">
        <f t="shared" si="2"/>
        <v>175</v>
      </c>
      <c r="B178" s="18" t="str">
        <f>VLOOKUP(A:A,'[2]12月在岗人员岗位补贴原表'!A:C,3,FALSE)</f>
        <v>城西街道</v>
      </c>
      <c r="C178" s="18" t="str">
        <f>VLOOKUP(A:A,'[2]12月在岗人员岗位补贴原表'!A:D,4,FALSE)</f>
        <v>西冶街社区</v>
      </c>
      <c r="D178" s="18" t="str">
        <f>VLOOKUP(A:A,'[2]12月在岗人员岗位补贴原表'!A:E,5,FALSE)</f>
        <v>李玉林</v>
      </c>
      <c r="E178" s="18" t="str">
        <f>VLOOKUP(A:A,'[2]12月在岗人员岗位补贴原表'!A:H,8,FALSE)</f>
        <v>37030419******0016</v>
      </c>
      <c r="F178" s="38" t="str">
        <f>VLOOKUP(A:A,'[2]12月在岗人员岗位补贴原表'!A:I,9,FALSE)</f>
        <v>新城镇岗位</v>
      </c>
      <c r="G178" s="18">
        <f>VLOOKUP(A:A,'[2]12月在岗人员岗位补贴原表'!A:T,20,FALSE)</f>
        <v>1746.09</v>
      </c>
    </row>
    <row r="179" s="32" customFormat="1" ht="14.25" customHeight="1" spans="1:7">
      <c r="A179" s="18">
        <f t="shared" si="2"/>
        <v>176</v>
      </c>
      <c r="B179" s="18" t="str">
        <f>VLOOKUP(A:A,'[2]12月在岗人员岗位补贴原表'!A:C,3,FALSE)</f>
        <v>城西街道</v>
      </c>
      <c r="C179" s="18" t="str">
        <f>VLOOKUP(A:A,'[2]12月在岗人员岗位补贴原表'!A:D,4,FALSE)</f>
        <v>西冶街社区</v>
      </c>
      <c r="D179" s="18" t="str">
        <f>VLOOKUP(A:A,'[2]12月在岗人员岗位补贴原表'!A:E,5,FALSE)</f>
        <v>孙颍</v>
      </c>
      <c r="E179" s="18" t="str">
        <f>VLOOKUP(A:A,'[2]12月在岗人员岗位补贴原表'!A:H,8,FALSE)</f>
        <v>37030419******0028</v>
      </c>
      <c r="F179" s="38" t="str">
        <f>VLOOKUP(A:A,'[2]12月在岗人员岗位补贴原表'!A:I,9,FALSE)</f>
        <v>新城镇岗位</v>
      </c>
      <c r="G179" s="18">
        <f>VLOOKUP(A:A,'[2]12月在岗人员岗位补贴原表'!A:T,20,FALSE)</f>
        <v>1746.09</v>
      </c>
    </row>
    <row r="180" s="32" customFormat="1" ht="14.25" customHeight="1" spans="1:7">
      <c r="A180" s="18">
        <f t="shared" si="2"/>
        <v>177</v>
      </c>
      <c r="B180" s="18" t="str">
        <f>VLOOKUP(A:A,'[2]12月在岗人员岗位补贴原表'!A:C,3,FALSE)</f>
        <v>城西街道</v>
      </c>
      <c r="C180" s="18" t="str">
        <f>VLOOKUP(A:A,'[2]12月在岗人员岗位补贴原表'!A:D,4,FALSE)</f>
        <v>新坦社区</v>
      </c>
      <c r="D180" s="18" t="str">
        <f>VLOOKUP(A:A,'[2]12月在岗人员岗位补贴原表'!A:E,5,FALSE)</f>
        <v>胡国伟</v>
      </c>
      <c r="E180" s="18" t="str">
        <f>VLOOKUP(A:A,'[2]12月在岗人员岗位补贴原表'!A:H,8,FALSE)</f>
        <v>37030419******1014</v>
      </c>
      <c r="F180" s="38" t="str">
        <f>VLOOKUP(A:A,'[2]12月在岗人员岗位补贴原表'!A:I,9,FALSE)</f>
        <v>新城镇岗位</v>
      </c>
      <c r="G180" s="18">
        <f>VLOOKUP(A:A,'[2]12月在岗人员岗位补贴原表'!A:T,20,FALSE)</f>
        <v>1746.09</v>
      </c>
    </row>
    <row r="181" s="32" customFormat="1" ht="14.25" customHeight="1" spans="1:7">
      <c r="A181" s="18">
        <f t="shared" si="2"/>
        <v>178</v>
      </c>
      <c r="B181" s="18" t="str">
        <f>VLOOKUP(A:A,'[2]12月在岗人员岗位补贴原表'!A:C,3,FALSE)</f>
        <v>城西街道</v>
      </c>
      <c r="C181" s="18" t="str">
        <f>VLOOKUP(A:A,'[2]12月在岗人员岗位补贴原表'!A:D,4,FALSE)</f>
        <v>新坦社区</v>
      </c>
      <c r="D181" s="18" t="str">
        <f>VLOOKUP(A:A,'[2]12月在岗人员岗位补贴原表'!A:E,5,FALSE)</f>
        <v>郝守卫</v>
      </c>
      <c r="E181" s="18" t="str">
        <f>VLOOKUP(A:A,'[2]12月在岗人员岗位补贴原表'!A:H,8,FALSE)</f>
        <v>37030419******1019</v>
      </c>
      <c r="F181" s="38" t="str">
        <f>VLOOKUP(A:A,'[2]12月在岗人员岗位补贴原表'!A:I,9,FALSE)</f>
        <v>新城镇岗位</v>
      </c>
      <c r="G181" s="18">
        <f>VLOOKUP(A:A,'[2]12月在岗人员岗位补贴原表'!A:T,20,FALSE)</f>
        <v>1746.09</v>
      </c>
    </row>
    <row r="182" s="32" customFormat="1" ht="14.25" customHeight="1" spans="1:7">
      <c r="A182" s="18">
        <f t="shared" si="2"/>
        <v>179</v>
      </c>
      <c r="B182" s="18" t="str">
        <f>VLOOKUP(A:A,'[2]12月在岗人员岗位补贴原表'!A:C,3,FALSE)</f>
        <v>城西街道</v>
      </c>
      <c r="C182" s="18" t="str">
        <f>VLOOKUP(A:A,'[2]12月在岗人员岗位补贴原表'!A:D,4,FALSE)</f>
        <v>新坦社区</v>
      </c>
      <c r="D182" s="18" t="str">
        <f>VLOOKUP(A:A,'[2]12月在岗人员岗位补贴原表'!A:E,5,FALSE)</f>
        <v>朱配忠</v>
      </c>
      <c r="E182" s="18" t="str">
        <f>VLOOKUP(A:A,'[2]12月在岗人员岗位补贴原表'!A:H,8,FALSE)</f>
        <v>37030419******0613</v>
      </c>
      <c r="F182" s="38" t="str">
        <f>VLOOKUP(A:A,'[2]12月在岗人员岗位补贴原表'!A:I,9,FALSE)</f>
        <v>新城镇岗位</v>
      </c>
      <c r="G182" s="18">
        <f>VLOOKUP(A:A,'[2]12月在岗人员岗位补贴原表'!A:T,20,FALSE)</f>
        <v>1746.09</v>
      </c>
    </row>
    <row r="183" s="32" customFormat="1" ht="14.25" customHeight="1" spans="1:7">
      <c r="A183" s="18">
        <f t="shared" si="2"/>
        <v>180</v>
      </c>
      <c r="B183" s="18" t="str">
        <f>VLOOKUP(A:A,'[2]12月在岗人员岗位补贴原表'!A:C,3,FALSE)</f>
        <v>城西街道</v>
      </c>
      <c r="C183" s="18" t="str">
        <f>VLOOKUP(A:A,'[2]12月在岗人员岗位补贴原表'!A:D,4,FALSE)</f>
        <v>新坦社区</v>
      </c>
      <c r="D183" s="18" t="str">
        <f>VLOOKUP(A:A,'[2]12月在岗人员岗位补贴原表'!A:E,5,FALSE)</f>
        <v>杨光卫</v>
      </c>
      <c r="E183" s="18" t="str">
        <f>VLOOKUP(A:A,'[2]12月在岗人员岗位补贴原表'!A:H,8,FALSE)</f>
        <v>37030419******1033</v>
      </c>
      <c r="F183" s="38" t="str">
        <f>VLOOKUP(A:A,'[2]12月在岗人员岗位补贴原表'!A:I,9,FALSE)</f>
        <v>新城镇岗位</v>
      </c>
      <c r="G183" s="18">
        <f>VLOOKUP(A:A,'[2]12月在岗人员岗位补贴原表'!A:T,20,FALSE)</f>
        <v>1746.09</v>
      </c>
    </row>
    <row r="184" s="32" customFormat="1" ht="14.25" customHeight="1" spans="1:7">
      <c r="A184" s="18">
        <f t="shared" si="2"/>
        <v>181</v>
      </c>
      <c r="B184" s="18" t="str">
        <f>VLOOKUP(A:A,'[2]12月在岗人员岗位补贴原表'!A:C,3,FALSE)</f>
        <v>城西街道</v>
      </c>
      <c r="C184" s="18" t="str">
        <f>VLOOKUP(A:A,'[2]12月在岗人员岗位补贴原表'!A:D,4,FALSE)</f>
        <v>新坦社区</v>
      </c>
      <c r="D184" s="18" t="str">
        <f>VLOOKUP(A:A,'[2]12月在岗人员岗位补贴原表'!A:E,5,FALSE)</f>
        <v>丁勇</v>
      </c>
      <c r="E184" s="18" t="str">
        <f>VLOOKUP(A:A,'[2]12月在岗人员岗位补贴原表'!A:H,8,FALSE)</f>
        <v>37030419******4218</v>
      </c>
      <c r="F184" s="38" t="str">
        <f>VLOOKUP(A:A,'[2]12月在岗人员岗位补贴原表'!A:I,9,FALSE)</f>
        <v>新城镇岗位</v>
      </c>
      <c r="G184" s="18">
        <f>VLOOKUP(A:A,'[2]12月在岗人员岗位补贴原表'!A:T,20,FALSE)</f>
        <v>1746.09</v>
      </c>
    </row>
    <row r="185" s="32" customFormat="1" ht="14.25" customHeight="1" spans="1:7">
      <c r="A185" s="18">
        <f t="shared" si="2"/>
        <v>182</v>
      </c>
      <c r="B185" s="18" t="str">
        <f>VLOOKUP(A:A,'[2]12月在岗人员岗位补贴原表'!A:C,3,FALSE)</f>
        <v>城西街道</v>
      </c>
      <c r="C185" s="18" t="str">
        <f>VLOOKUP(A:A,'[2]12月在岗人员岗位补贴原表'!A:D,4,FALSE)</f>
        <v>新坦社区</v>
      </c>
      <c r="D185" s="18" t="str">
        <f>VLOOKUP(A:A,'[2]12月在岗人员岗位补贴原表'!A:E,5,FALSE)</f>
        <v>王长涛</v>
      </c>
      <c r="E185" s="18" t="str">
        <f>VLOOKUP(A:A,'[2]12月在岗人员岗位补贴原表'!A:H,8,FALSE)</f>
        <v>37030419******5114</v>
      </c>
      <c r="F185" s="38" t="str">
        <f>VLOOKUP(A:A,'[2]12月在岗人员岗位补贴原表'!A:I,9,FALSE)</f>
        <v>新城镇岗位</v>
      </c>
      <c r="G185" s="18">
        <f>VLOOKUP(A:A,'[2]12月在岗人员岗位补贴原表'!A:T,20,FALSE)</f>
        <v>1746.09</v>
      </c>
    </row>
    <row r="186" s="32" customFormat="1" ht="14.25" customHeight="1" spans="1:7">
      <c r="A186" s="18">
        <f t="shared" si="2"/>
        <v>183</v>
      </c>
      <c r="B186" s="18" t="str">
        <f>VLOOKUP(A:A,'[2]12月在岗人员岗位补贴原表'!A:C,3,FALSE)</f>
        <v>城西街道</v>
      </c>
      <c r="C186" s="18" t="str">
        <f>VLOOKUP(A:A,'[2]12月在岗人员岗位补贴原表'!A:D,4,FALSE)</f>
        <v>西冶街社区</v>
      </c>
      <c r="D186" s="18" t="str">
        <f>VLOOKUP(A:A,'[2]12月在岗人员岗位补贴原表'!A:E,5,FALSE)</f>
        <v>房宽明</v>
      </c>
      <c r="E186" s="18" t="str">
        <f>VLOOKUP(A:A,'[2]12月在岗人员岗位补贴原表'!A:H,8,FALSE)</f>
        <v>37030419******4211</v>
      </c>
      <c r="F186" s="38" t="str">
        <f>VLOOKUP(A:A,'[2]12月在岗人员岗位补贴原表'!A:I,9,FALSE)</f>
        <v>新城镇岗位</v>
      </c>
      <c r="G186" s="18">
        <f>VLOOKUP(A:A,'[2]12月在岗人员岗位补贴原表'!A:T,20,FALSE)</f>
        <v>1746.09</v>
      </c>
    </row>
    <row r="187" s="32" customFormat="1" ht="14.25" customHeight="1" spans="1:7">
      <c r="A187" s="18">
        <f t="shared" si="2"/>
        <v>184</v>
      </c>
      <c r="B187" s="18" t="str">
        <f>VLOOKUP(A:A,'[2]12月在岗人员岗位补贴原表'!A:C,3,FALSE)</f>
        <v>域城镇</v>
      </c>
      <c r="C187" s="18" t="str">
        <f>VLOOKUP(A:A,'[2]12月在岗人员岗位补贴原表'!A:D,4,FALSE)</f>
        <v>柳域社区</v>
      </c>
      <c r="D187" s="18" t="str">
        <f>VLOOKUP(A:A,'[2]12月在岗人员岗位补贴原表'!A:E,5,FALSE)</f>
        <v>张丽</v>
      </c>
      <c r="E187" s="18" t="str">
        <f>VLOOKUP(A:A,'[2]12月在岗人员岗位补贴原表'!A:H,8,FALSE)</f>
        <v>37030419******6023</v>
      </c>
      <c r="F187" s="38" t="str">
        <f>VLOOKUP(A:A,'[2]12月在岗人员岗位补贴原表'!A:I,9,FALSE)</f>
        <v>新城镇岗位</v>
      </c>
      <c r="G187" s="18">
        <f>VLOOKUP(A:A,'[2]12月在岗人员岗位补贴原表'!A:T,20,FALSE)</f>
        <v>1746.09</v>
      </c>
    </row>
    <row r="188" s="32" customFormat="1" ht="14.25" customHeight="1" spans="1:7">
      <c r="A188" s="18">
        <f t="shared" si="2"/>
        <v>185</v>
      </c>
      <c r="B188" s="18" t="str">
        <f>VLOOKUP(A:A,'[2]12月在岗人员岗位补贴原表'!A:C,3,FALSE)</f>
        <v>域城镇</v>
      </c>
      <c r="C188" s="18" t="str">
        <f>VLOOKUP(A:A,'[2]12月在岗人员岗位补贴原表'!A:D,4,FALSE)</f>
        <v>柳域社区</v>
      </c>
      <c r="D188" s="18" t="str">
        <f>VLOOKUP(A:A,'[2]12月在岗人员岗位补贴原表'!A:E,5,FALSE)</f>
        <v>孙玉鑫</v>
      </c>
      <c r="E188" s="18" t="str">
        <f>VLOOKUP(A:A,'[2]12月在岗人员岗位补贴原表'!A:H,8,FALSE)</f>
        <v>37030419******6239</v>
      </c>
      <c r="F188" s="38" t="str">
        <f>VLOOKUP(A:A,'[2]12月在岗人员岗位补贴原表'!A:I,9,FALSE)</f>
        <v>新城镇岗位</v>
      </c>
      <c r="G188" s="18">
        <f>VLOOKUP(A:A,'[2]12月在岗人员岗位补贴原表'!A:T,20,FALSE)</f>
        <v>1304.09</v>
      </c>
    </row>
    <row r="189" s="32" customFormat="1" ht="14.25" customHeight="1" spans="1:7">
      <c r="A189" s="18">
        <f t="shared" si="2"/>
        <v>186</v>
      </c>
      <c r="B189" s="18" t="str">
        <f>VLOOKUP(A:A,'[2]12月在岗人员岗位补贴原表'!A:C,3,FALSE)</f>
        <v>域城镇</v>
      </c>
      <c r="C189" s="18" t="str">
        <f>VLOOKUP(A:A,'[2]12月在岗人员岗位补贴原表'!A:D,4,FALSE)</f>
        <v>柳域社区</v>
      </c>
      <c r="D189" s="18" t="str">
        <f>VLOOKUP(A:A,'[2]12月在岗人员岗位补贴原表'!A:E,5,FALSE)</f>
        <v>穆若营</v>
      </c>
      <c r="E189" s="18" t="str">
        <f>VLOOKUP(A:A,'[2]12月在岗人员岗位补贴原表'!A:H,8,FALSE)</f>
        <v>37030419******6519</v>
      </c>
      <c r="F189" s="38" t="str">
        <f>VLOOKUP(A:A,'[2]12月在岗人员岗位补贴原表'!A:I,9,FALSE)</f>
        <v>新城镇岗位</v>
      </c>
      <c r="G189" s="18">
        <f>VLOOKUP(A:A,'[2]12月在岗人员岗位补贴原表'!A:T,20,FALSE)</f>
        <v>1746.09</v>
      </c>
    </row>
    <row r="190" s="32" customFormat="1" ht="14.25" customHeight="1" spans="1:7">
      <c r="A190" s="18">
        <f t="shared" si="2"/>
        <v>187</v>
      </c>
      <c r="B190" s="18" t="str">
        <f>VLOOKUP(A:A,'[2]12月在岗人员岗位补贴原表'!A:C,3,FALSE)</f>
        <v>域城镇</v>
      </c>
      <c r="C190" s="18" t="str">
        <f>VLOOKUP(A:A,'[2]12月在岗人员岗位补贴原表'!A:D,4,FALSE)</f>
        <v>杨家村</v>
      </c>
      <c r="D190" s="18" t="str">
        <f>VLOOKUP(A:A,'[2]12月在岗人员岗位补贴原表'!A:E,5,FALSE)</f>
        <v>王长锋</v>
      </c>
      <c r="E190" s="18" t="str">
        <f>VLOOKUP(A:A,'[2]12月在岗人员岗位补贴原表'!A:H,8,FALSE)</f>
        <v>37030419******6538</v>
      </c>
      <c r="F190" s="38" t="str">
        <f>VLOOKUP(A:A,'[2]12月在岗人员岗位补贴原表'!A:I,9,FALSE)</f>
        <v>新城镇岗位</v>
      </c>
      <c r="G190" s="18">
        <f>VLOOKUP(A:A,'[2]12月在岗人员岗位补贴原表'!A:T,20,FALSE)</f>
        <v>1746.09</v>
      </c>
    </row>
    <row r="191" s="32" customFormat="1" ht="14.25" customHeight="1" spans="1:7">
      <c r="A191" s="18">
        <f t="shared" si="2"/>
        <v>188</v>
      </c>
      <c r="B191" s="18" t="str">
        <f>VLOOKUP(A:A,'[2]12月在岗人员岗位补贴原表'!A:C,3,FALSE)</f>
        <v>域城镇</v>
      </c>
      <c r="C191" s="18" t="str">
        <f>VLOOKUP(A:A,'[2]12月在岗人员岗位补贴原表'!A:D,4,FALSE)</f>
        <v>大庄村</v>
      </c>
      <c r="D191" s="18" t="str">
        <f>VLOOKUP(A:A,'[2]12月在岗人员岗位补贴原表'!A:E,5,FALSE)</f>
        <v>赵霞</v>
      </c>
      <c r="E191" s="18" t="str">
        <f>VLOOKUP(A:A,'[2]12月在岗人员岗位补贴原表'!A:H,8,FALSE)</f>
        <v>37030419******312X</v>
      </c>
      <c r="F191" s="38" t="str">
        <f>VLOOKUP(A:A,'[2]12月在岗人员岗位补贴原表'!A:I,9,FALSE)</f>
        <v>新城镇岗位</v>
      </c>
      <c r="G191" s="18">
        <f>VLOOKUP(A:A,'[2]12月在岗人员岗位补贴原表'!A:T,20,FALSE)</f>
        <v>1746.09</v>
      </c>
    </row>
    <row r="192" s="32" customFormat="1" ht="14.25" customHeight="1" spans="1:7">
      <c r="A192" s="18">
        <f t="shared" si="2"/>
        <v>189</v>
      </c>
      <c r="B192" s="18" t="str">
        <f>VLOOKUP(A:A,'[2]12月在岗人员岗位补贴原表'!A:C,3,FALSE)</f>
        <v>域城镇</v>
      </c>
      <c r="C192" s="18" t="str">
        <f>VLOOKUP(A:A,'[2]12月在岗人员岗位补贴原表'!A:D,4,FALSE)</f>
        <v>大庄村</v>
      </c>
      <c r="D192" s="18" t="str">
        <f>VLOOKUP(A:A,'[2]12月在岗人员岗位补贴原表'!A:E,5,FALSE)</f>
        <v>孙艳宁</v>
      </c>
      <c r="E192" s="18" t="str">
        <f>VLOOKUP(A:A,'[2]12月在岗人员岗位补贴原表'!A:H,8,FALSE)</f>
        <v>37030419******6226</v>
      </c>
      <c r="F192" s="38" t="str">
        <f>VLOOKUP(A:A,'[2]12月在岗人员岗位补贴原表'!A:I,9,FALSE)</f>
        <v>新城镇岗位</v>
      </c>
      <c r="G192" s="18">
        <f>VLOOKUP(A:A,'[2]12月在岗人员岗位补贴原表'!A:T,20,FALSE)</f>
        <v>1746.09</v>
      </c>
    </row>
    <row r="193" s="32" customFormat="1" ht="14.25" customHeight="1" spans="1:7">
      <c r="A193" s="18">
        <f t="shared" si="2"/>
        <v>190</v>
      </c>
      <c r="B193" s="18" t="str">
        <f>VLOOKUP(A:A,'[2]12月在岗人员岗位补贴原表'!A:C,3,FALSE)</f>
        <v>域城镇</v>
      </c>
      <c r="C193" s="18" t="str">
        <f>VLOOKUP(A:A,'[2]12月在岗人员岗位补贴原表'!A:D,4,FALSE)</f>
        <v>大桥村</v>
      </c>
      <c r="D193" s="18" t="str">
        <f>VLOOKUP(A:A,'[2]12月在岗人员岗位补贴原表'!A:E,5,FALSE)</f>
        <v>李建军</v>
      </c>
      <c r="E193" s="18" t="str">
        <f>VLOOKUP(A:A,'[2]12月在岗人员岗位补贴原表'!A:H,8,FALSE)</f>
        <v>37030419******3511</v>
      </c>
      <c r="F193" s="38" t="str">
        <f>VLOOKUP(A:A,'[2]12月在岗人员岗位补贴原表'!A:I,9,FALSE)</f>
        <v>新城镇岗位</v>
      </c>
      <c r="G193" s="18">
        <f>VLOOKUP(A:A,'[2]12月在岗人员岗位补贴原表'!A:T,20,FALSE)</f>
        <v>1746.09</v>
      </c>
    </row>
    <row r="194" s="32" customFormat="1" ht="14.25" customHeight="1" spans="1:7">
      <c r="A194" s="18">
        <f t="shared" si="2"/>
        <v>191</v>
      </c>
      <c r="B194" s="18" t="str">
        <f>VLOOKUP(A:A,'[2]12月在岗人员岗位补贴原表'!A:C,3,FALSE)</f>
        <v>域城镇</v>
      </c>
      <c r="C194" s="18" t="str">
        <f>VLOOKUP(A:A,'[2]12月在岗人员岗位补贴原表'!A:D,4,FALSE)</f>
        <v>大桥村</v>
      </c>
      <c r="D194" s="18" t="str">
        <f>VLOOKUP(A:A,'[2]12月在岗人员岗位补贴原表'!A:E,5,FALSE)</f>
        <v>李建国</v>
      </c>
      <c r="E194" s="18" t="str">
        <f>VLOOKUP(A:A,'[2]12月在岗人员岗位补贴原表'!A:H,8,FALSE)</f>
        <v>37030419******3517</v>
      </c>
      <c r="F194" s="38" t="str">
        <f>VLOOKUP(A:A,'[2]12月在岗人员岗位补贴原表'!A:I,9,FALSE)</f>
        <v>新城镇岗位</v>
      </c>
      <c r="G194" s="18">
        <f>VLOOKUP(A:A,'[2]12月在岗人员岗位补贴原表'!A:T,20,FALSE)</f>
        <v>1746.09</v>
      </c>
    </row>
    <row r="195" s="32" customFormat="1" ht="14.25" customHeight="1" spans="1:7">
      <c r="A195" s="18">
        <f t="shared" si="2"/>
        <v>192</v>
      </c>
      <c r="B195" s="18" t="str">
        <f>VLOOKUP(A:A,'[2]12月在岗人员岗位补贴原表'!A:C,3,FALSE)</f>
        <v>域城镇</v>
      </c>
      <c r="C195" s="18" t="str">
        <f>VLOOKUP(A:A,'[2]12月在岗人员岗位补贴原表'!A:D,4,FALSE)</f>
        <v>大桥村</v>
      </c>
      <c r="D195" s="18" t="str">
        <f>VLOOKUP(A:A,'[2]12月在岗人员岗位补贴原表'!A:E,5,FALSE)</f>
        <v>李长永</v>
      </c>
      <c r="E195" s="18" t="str">
        <f>VLOOKUP(A:A,'[2]12月在岗人员岗位补贴原表'!A:H,8,FALSE)</f>
        <v>37030419******351X</v>
      </c>
      <c r="F195" s="38" t="str">
        <f>VLOOKUP(A:A,'[2]12月在岗人员岗位补贴原表'!A:I,9,FALSE)</f>
        <v>新城镇岗位</v>
      </c>
      <c r="G195" s="18">
        <f>VLOOKUP(A:A,'[2]12月在岗人员岗位补贴原表'!A:T,20,FALSE)</f>
        <v>1746.09</v>
      </c>
    </row>
    <row r="196" s="32" customFormat="1" ht="14.25" customHeight="1" spans="1:7">
      <c r="A196" s="18">
        <f t="shared" ref="A196:A259" si="3">ROW()-3</f>
        <v>193</v>
      </c>
      <c r="B196" s="18" t="str">
        <f>VLOOKUP(A:A,'[2]12月在岗人员岗位补贴原表'!A:C,3,FALSE)</f>
        <v>域城镇</v>
      </c>
      <c r="C196" s="18" t="str">
        <f>VLOOKUP(A:A,'[2]12月在岗人员岗位补贴原表'!A:D,4,FALSE)</f>
        <v>东域城村</v>
      </c>
      <c r="D196" s="18" t="str">
        <f>VLOOKUP(A:A,'[2]12月在岗人员岗位补贴原表'!A:E,5,FALSE)</f>
        <v>胡晓文</v>
      </c>
      <c r="E196" s="18" t="str">
        <f>VLOOKUP(A:A,'[2]12月在岗人员岗位补贴原表'!A:H,8,FALSE)</f>
        <v>37030419******3129</v>
      </c>
      <c r="F196" s="38" t="str">
        <f>VLOOKUP(A:A,'[2]12月在岗人员岗位补贴原表'!A:I,9,FALSE)</f>
        <v>新城镇岗位</v>
      </c>
      <c r="G196" s="18">
        <f>VLOOKUP(A:A,'[2]12月在岗人员岗位补贴原表'!A:T,20,FALSE)</f>
        <v>1746.09</v>
      </c>
    </row>
    <row r="197" s="32" customFormat="1" ht="14.25" customHeight="1" spans="1:7">
      <c r="A197" s="18">
        <f t="shared" si="3"/>
        <v>194</v>
      </c>
      <c r="B197" s="18" t="str">
        <f>VLOOKUP(A:A,'[2]12月在岗人员岗位补贴原表'!A:C,3,FALSE)</f>
        <v>域城镇</v>
      </c>
      <c r="C197" s="18" t="str">
        <f>VLOOKUP(A:A,'[2]12月在岗人员岗位补贴原表'!A:D,4,FALSE)</f>
        <v>平堵沟村</v>
      </c>
      <c r="D197" s="18" t="str">
        <f>VLOOKUP(A:A,'[2]12月在岗人员岗位补贴原表'!A:E,5,FALSE)</f>
        <v>崔丽</v>
      </c>
      <c r="E197" s="18" t="str">
        <f>VLOOKUP(A:A,'[2]12月在岗人员岗位补贴原表'!A:H,8,FALSE)</f>
        <v>37030419******6527</v>
      </c>
      <c r="F197" s="38" t="str">
        <f>VLOOKUP(A:A,'[2]12月在岗人员岗位补贴原表'!A:I,9,FALSE)</f>
        <v>新城镇岗位</v>
      </c>
      <c r="G197" s="18">
        <f>VLOOKUP(A:A,'[2]12月在岗人员岗位补贴原表'!A:T,20,FALSE)</f>
        <v>1746.09</v>
      </c>
    </row>
    <row r="198" s="32" customFormat="1" ht="14.25" customHeight="1" spans="1:7">
      <c r="A198" s="18">
        <f t="shared" si="3"/>
        <v>195</v>
      </c>
      <c r="B198" s="18" t="str">
        <f>VLOOKUP(A:A,'[2]12月在岗人员岗位补贴原表'!A:C,3,FALSE)</f>
        <v>域城镇</v>
      </c>
      <c r="C198" s="18" t="str">
        <f>VLOOKUP(A:A,'[2]12月在岗人员岗位补贴原表'!A:D,4,FALSE)</f>
        <v>平堵沟村</v>
      </c>
      <c r="D198" s="18" t="str">
        <f>VLOOKUP(A:A,'[2]12月在岗人员岗位补贴原表'!A:E,5,FALSE)</f>
        <v>赵玉培</v>
      </c>
      <c r="E198" s="18" t="str">
        <f>VLOOKUP(A:A,'[2]12月在岗人员岗位补贴原表'!A:H,8,FALSE)</f>
        <v>37030419******3126</v>
      </c>
      <c r="F198" s="38" t="str">
        <f>VLOOKUP(A:A,'[2]12月在岗人员岗位补贴原表'!A:I,9,FALSE)</f>
        <v>新城镇岗位</v>
      </c>
      <c r="G198" s="18">
        <f>VLOOKUP(A:A,'[2]12月在岗人员岗位补贴原表'!A:T,20,FALSE)</f>
        <v>1746.09</v>
      </c>
    </row>
    <row r="199" s="32" customFormat="1" ht="14.25" customHeight="1" spans="1:7">
      <c r="A199" s="18">
        <f t="shared" si="3"/>
        <v>196</v>
      </c>
      <c r="B199" s="18" t="str">
        <f>VLOOKUP(A:A,'[2]12月在岗人员岗位补贴原表'!A:C,3,FALSE)</f>
        <v>域城镇</v>
      </c>
      <c r="C199" s="18" t="str">
        <f>VLOOKUP(A:A,'[2]12月在岗人员岗位补贴原表'!A:D,4,FALSE)</f>
        <v>岜山村</v>
      </c>
      <c r="D199" s="18" t="str">
        <f>VLOOKUP(A:A,'[2]12月在岗人员岗位补贴原表'!A:E,5,FALSE)</f>
        <v>李莉</v>
      </c>
      <c r="E199" s="18" t="str">
        <f>VLOOKUP(A:A,'[2]12月在岗人员岗位补贴原表'!A:H,8,FALSE)</f>
        <v>37030519******1522</v>
      </c>
      <c r="F199" s="38" t="str">
        <f>VLOOKUP(A:A,'[2]12月在岗人员岗位补贴原表'!A:I,9,FALSE)</f>
        <v>新城镇岗位</v>
      </c>
      <c r="G199" s="18">
        <f>VLOOKUP(A:A,'[2]12月在岗人员岗位补贴原表'!A:T,20,FALSE)</f>
        <v>1746.09</v>
      </c>
    </row>
    <row r="200" s="32" customFormat="1" ht="14.25" customHeight="1" spans="1:7">
      <c r="A200" s="18">
        <f t="shared" si="3"/>
        <v>197</v>
      </c>
      <c r="B200" s="18" t="str">
        <f>VLOOKUP(A:A,'[2]12月在岗人员岗位补贴原表'!A:C,3,FALSE)</f>
        <v>域城镇</v>
      </c>
      <c r="C200" s="18" t="str">
        <f>VLOOKUP(A:A,'[2]12月在岗人员岗位补贴原表'!A:D,4,FALSE)</f>
        <v>岜山村</v>
      </c>
      <c r="D200" s="18" t="str">
        <f>VLOOKUP(A:A,'[2]12月在岗人员岗位补贴原表'!A:E,5,FALSE)</f>
        <v>陈伟先</v>
      </c>
      <c r="E200" s="18" t="str">
        <f>VLOOKUP(A:A,'[2]12月在岗人员岗位补贴原表'!A:H,8,FALSE)</f>
        <v>37030419******6513</v>
      </c>
      <c r="F200" s="38" t="str">
        <f>VLOOKUP(A:A,'[2]12月在岗人员岗位补贴原表'!A:I,9,FALSE)</f>
        <v>新城镇岗位</v>
      </c>
      <c r="G200" s="18">
        <f>VLOOKUP(A:A,'[2]12月在岗人员岗位补贴原表'!A:T,20,FALSE)</f>
        <v>381.47</v>
      </c>
    </row>
    <row r="201" s="32" customFormat="1" ht="14.25" customHeight="1" spans="1:7">
      <c r="A201" s="18">
        <f t="shared" si="3"/>
        <v>198</v>
      </c>
      <c r="B201" s="18" t="str">
        <f>VLOOKUP(A:A,'[2]12月在岗人员岗位补贴原表'!A:C,3,FALSE)</f>
        <v>域城镇</v>
      </c>
      <c r="C201" s="18" t="str">
        <f>VLOOKUP(A:A,'[2]12月在岗人员岗位补贴原表'!A:D,4,FALSE)</f>
        <v>岜山村</v>
      </c>
      <c r="D201" s="18" t="str">
        <f>VLOOKUP(A:A,'[2]12月在岗人员岗位补贴原表'!A:E,5,FALSE)</f>
        <v>吕在志</v>
      </c>
      <c r="E201" s="18" t="str">
        <f>VLOOKUP(A:A,'[2]12月在岗人员岗位补贴原表'!A:H,8,FALSE)</f>
        <v>37030419******6539</v>
      </c>
      <c r="F201" s="38" t="str">
        <f>VLOOKUP(A:A,'[2]12月在岗人员岗位补贴原表'!A:I,9,FALSE)</f>
        <v>新城镇岗位</v>
      </c>
      <c r="G201" s="18">
        <f>VLOOKUP(A:A,'[2]12月在岗人员岗位补贴原表'!A:T,20,FALSE)</f>
        <v>1746.09</v>
      </c>
    </row>
    <row r="202" s="32" customFormat="1" ht="14.25" customHeight="1" spans="1:7">
      <c r="A202" s="18">
        <f t="shared" si="3"/>
        <v>199</v>
      </c>
      <c r="B202" s="18" t="str">
        <f>VLOOKUP(A:A,'[2]12月在岗人员岗位补贴原表'!A:C,3,FALSE)</f>
        <v>域城镇</v>
      </c>
      <c r="C202" s="18" t="str">
        <f>VLOOKUP(A:A,'[2]12月在岗人员岗位补贴原表'!A:D,4,FALSE)</f>
        <v>岜山村</v>
      </c>
      <c r="D202" s="18" t="str">
        <f>VLOOKUP(A:A,'[2]12月在岗人员岗位补贴原表'!A:E,5,FALSE)</f>
        <v>孙兆亮</v>
      </c>
      <c r="E202" s="18" t="str">
        <f>VLOOKUP(A:A,'[2]12月在岗人员岗位补贴原表'!A:H,8,FALSE)</f>
        <v>37030419******651X</v>
      </c>
      <c r="F202" s="38" t="str">
        <f>VLOOKUP(A:A,'[2]12月在岗人员岗位补贴原表'!A:I,9,FALSE)</f>
        <v>新城镇岗位</v>
      </c>
      <c r="G202" s="18">
        <f>VLOOKUP(A:A,'[2]12月在岗人员岗位补贴原表'!A:T,20,FALSE)</f>
        <v>1746.09</v>
      </c>
    </row>
    <row r="203" s="32" customFormat="1" ht="14.25" customHeight="1" spans="1:7">
      <c r="A203" s="18">
        <f t="shared" si="3"/>
        <v>200</v>
      </c>
      <c r="B203" s="18" t="str">
        <f>VLOOKUP(A:A,'[2]12月在岗人员岗位补贴原表'!A:C,3,FALSE)</f>
        <v>域城镇</v>
      </c>
      <c r="C203" s="18" t="str">
        <f>VLOOKUP(A:A,'[2]12月在岗人员岗位补贴原表'!A:D,4,FALSE)</f>
        <v>小乔村</v>
      </c>
      <c r="D203" s="18" t="str">
        <f>VLOOKUP(A:A,'[2]12月在岗人员岗位补贴原表'!A:E,5,FALSE)</f>
        <v>刘洪来</v>
      </c>
      <c r="E203" s="18" t="str">
        <f>VLOOKUP(A:A,'[2]12月在岗人员岗位补贴原表'!A:H,8,FALSE)</f>
        <v>37030419******3516</v>
      </c>
      <c r="F203" s="38" t="str">
        <f>VLOOKUP(A:A,'[2]12月在岗人员岗位补贴原表'!A:I,9,FALSE)</f>
        <v>新城镇岗位</v>
      </c>
      <c r="G203" s="18">
        <f>VLOOKUP(A:A,'[2]12月在岗人员岗位补贴原表'!A:T,20,FALSE)</f>
        <v>1746.09</v>
      </c>
    </row>
    <row r="204" s="32" customFormat="1" ht="14.25" customHeight="1" spans="1:7">
      <c r="A204" s="18">
        <f t="shared" si="3"/>
        <v>201</v>
      </c>
      <c r="B204" s="18" t="str">
        <f>VLOOKUP(A:A,'[2]12月在岗人员岗位补贴原表'!A:C,3,FALSE)</f>
        <v>域城镇</v>
      </c>
      <c r="C204" s="18" t="str">
        <f>VLOOKUP(A:A,'[2]12月在岗人员岗位补贴原表'!A:D,4,FALSE)</f>
        <v>颜山国际社区</v>
      </c>
      <c r="D204" s="18" t="str">
        <f>VLOOKUP(A:A,'[2]12月在岗人员岗位补贴原表'!A:E,5,FALSE)</f>
        <v>王萍</v>
      </c>
      <c r="E204" s="18" t="str">
        <f>VLOOKUP(A:A,'[2]12月在岗人员岗位补贴原表'!A:H,8,FALSE)</f>
        <v>37030419******3523</v>
      </c>
      <c r="F204" s="38" t="str">
        <f>VLOOKUP(A:A,'[2]12月在岗人员岗位补贴原表'!A:I,9,FALSE)</f>
        <v>新城镇岗位</v>
      </c>
      <c r="G204" s="18">
        <f>VLOOKUP(A:A,'[2]12月在岗人员岗位补贴原表'!A:T,20,FALSE)</f>
        <v>1746.09</v>
      </c>
    </row>
    <row r="205" s="32" customFormat="1" ht="14.25" customHeight="1" spans="1:7">
      <c r="A205" s="18">
        <f t="shared" si="3"/>
        <v>202</v>
      </c>
      <c r="B205" s="18" t="str">
        <f>VLOOKUP(A:A,'[2]12月在岗人员岗位补贴原表'!A:C,3,FALSE)</f>
        <v>域城镇</v>
      </c>
      <c r="C205" s="18" t="str">
        <f>VLOOKUP(A:A,'[2]12月在岗人员岗位补贴原表'!A:D,4,FALSE)</f>
        <v>北域城村</v>
      </c>
      <c r="D205" s="18" t="str">
        <f>VLOOKUP(A:A,'[2]12月在岗人员岗位补贴原表'!A:E,5,FALSE)</f>
        <v>刘海霞</v>
      </c>
      <c r="E205" s="18" t="str">
        <f>VLOOKUP(A:A,'[2]12月在岗人员岗位补贴原表'!A:H,8,FALSE)</f>
        <v>37030419******5326</v>
      </c>
      <c r="F205" s="38" t="str">
        <f>VLOOKUP(A:A,'[2]12月在岗人员岗位补贴原表'!A:I,9,FALSE)</f>
        <v>新城镇岗位</v>
      </c>
      <c r="G205" s="18">
        <f>VLOOKUP(A:A,'[2]12月在岗人员岗位补贴原表'!A:T,20,FALSE)</f>
        <v>1746.09</v>
      </c>
    </row>
    <row r="206" s="32" customFormat="1" ht="14.25" customHeight="1" spans="1:7">
      <c r="A206" s="18">
        <f t="shared" si="3"/>
        <v>203</v>
      </c>
      <c r="B206" s="18" t="str">
        <f>VLOOKUP(A:A,'[2]12月在岗人员岗位补贴原表'!A:C,3,FALSE)</f>
        <v>域城镇</v>
      </c>
      <c r="C206" s="18" t="str">
        <f>VLOOKUP(A:A,'[2]12月在岗人员岗位补贴原表'!A:D,4,FALSE)</f>
        <v>北域城村</v>
      </c>
      <c r="D206" s="18" t="str">
        <f>VLOOKUP(A:A,'[2]12月在岗人员岗位补贴原表'!A:E,5,FALSE)</f>
        <v>孙红</v>
      </c>
      <c r="E206" s="18" t="str">
        <f>VLOOKUP(A:A,'[2]12月在岗人员岗位补贴原表'!A:H,8,FALSE)</f>
        <v>37030419******3526</v>
      </c>
      <c r="F206" s="38" t="str">
        <f>VLOOKUP(A:A,'[2]12月在岗人员岗位补贴原表'!A:I,9,FALSE)</f>
        <v>新城镇岗位</v>
      </c>
      <c r="G206" s="18">
        <f>VLOOKUP(A:A,'[2]12月在岗人员岗位补贴原表'!A:T,20,FALSE)</f>
        <v>1746.09</v>
      </c>
    </row>
    <row r="207" s="32" customFormat="1" ht="14.25" customHeight="1" spans="1:7">
      <c r="A207" s="18">
        <f t="shared" si="3"/>
        <v>204</v>
      </c>
      <c r="B207" s="18" t="str">
        <f>VLOOKUP(A:A,'[2]12月在岗人员岗位补贴原表'!A:C,3,FALSE)</f>
        <v>域城镇</v>
      </c>
      <c r="C207" s="18" t="str">
        <f>VLOOKUP(A:A,'[2]12月在岗人员岗位补贴原表'!A:D,4,FALSE)</f>
        <v>北域城村</v>
      </c>
      <c r="D207" s="18" t="str">
        <f>VLOOKUP(A:A,'[2]12月在岗人员岗位补贴原表'!A:E,5,FALSE)</f>
        <v>刘凤俊</v>
      </c>
      <c r="E207" s="18" t="str">
        <f>VLOOKUP(A:A,'[2]12月在岗人员岗位补贴原表'!A:H,8,FALSE)</f>
        <v>37120219******5363</v>
      </c>
      <c r="F207" s="38" t="str">
        <f>VLOOKUP(A:A,'[2]12月在岗人员岗位补贴原表'!A:I,9,FALSE)</f>
        <v>新城镇岗位</v>
      </c>
      <c r="G207" s="18">
        <f>VLOOKUP(A:A,'[2]12月在岗人员岗位补贴原表'!A:T,20,FALSE)</f>
        <v>1746.09</v>
      </c>
    </row>
    <row r="208" s="32" customFormat="1" ht="14.25" customHeight="1" spans="1:7">
      <c r="A208" s="18">
        <f t="shared" si="3"/>
        <v>205</v>
      </c>
      <c r="B208" s="18" t="str">
        <f>VLOOKUP(A:A,'[2]12月在岗人员岗位补贴原表'!A:C,3,FALSE)</f>
        <v>域城镇</v>
      </c>
      <c r="C208" s="18" t="str">
        <f>VLOOKUP(A:A,'[2]12月在岗人员岗位补贴原表'!A:D,4,FALSE)</f>
        <v>叩家村</v>
      </c>
      <c r="D208" s="18" t="str">
        <f>VLOOKUP(A:A,'[2]12月在岗人员岗位补贴原表'!A:E,5,FALSE)</f>
        <v>国洪军</v>
      </c>
      <c r="E208" s="18" t="str">
        <f>VLOOKUP(A:A,'[2]12月在岗人员岗位补贴原表'!A:H,8,FALSE)</f>
        <v>37030419******6550</v>
      </c>
      <c r="F208" s="38" t="str">
        <f>VLOOKUP(A:A,'[2]12月在岗人员岗位补贴原表'!A:I,9,FALSE)</f>
        <v>新城镇岗位</v>
      </c>
      <c r="G208" s="18">
        <f>VLOOKUP(A:A,'[2]12月在岗人员岗位补贴原表'!A:T,20,FALSE)</f>
        <v>1746.09</v>
      </c>
    </row>
    <row r="209" s="32" customFormat="1" ht="14.25" customHeight="1" spans="1:7">
      <c r="A209" s="18">
        <f t="shared" si="3"/>
        <v>206</v>
      </c>
      <c r="B209" s="18" t="str">
        <f>VLOOKUP(A:A,'[2]12月在岗人员岗位补贴原表'!A:C,3,FALSE)</f>
        <v>域城镇</v>
      </c>
      <c r="C209" s="18" t="str">
        <f>VLOOKUP(A:A,'[2]12月在岗人员岗位补贴原表'!A:D,4,FALSE)</f>
        <v>叩家村</v>
      </c>
      <c r="D209" s="18" t="str">
        <f>VLOOKUP(A:A,'[2]12月在岗人员岗位补贴原表'!A:E,5,FALSE)</f>
        <v>郭海欧</v>
      </c>
      <c r="E209" s="18" t="str">
        <f>VLOOKUP(A:A,'[2]12月在岗人员岗位补贴原表'!A:H,8,FALSE)</f>
        <v>23082619******1623</v>
      </c>
      <c r="F209" s="38" t="str">
        <f>VLOOKUP(A:A,'[2]12月在岗人员岗位补贴原表'!A:I,9,FALSE)</f>
        <v>新城镇岗位</v>
      </c>
      <c r="G209" s="18">
        <f>VLOOKUP(A:A,'[2]12月在岗人员岗位补贴原表'!A:T,20,FALSE)</f>
        <v>1746.09</v>
      </c>
    </row>
    <row r="210" s="32" customFormat="1" ht="14.25" customHeight="1" spans="1:7">
      <c r="A210" s="18">
        <f t="shared" si="3"/>
        <v>207</v>
      </c>
      <c r="B210" s="18" t="str">
        <f>VLOOKUP(A:A,'[2]12月在岗人员岗位补贴原表'!A:C,3,FALSE)</f>
        <v>域城镇</v>
      </c>
      <c r="C210" s="18" t="str">
        <f>VLOOKUP(A:A,'[2]12月在岗人员岗位补贴原表'!A:D,4,FALSE)</f>
        <v>叩家村</v>
      </c>
      <c r="D210" s="18" t="str">
        <f>VLOOKUP(A:A,'[2]12月在岗人员岗位补贴原表'!A:E,5,FALSE)</f>
        <v>刘持泉</v>
      </c>
      <c r="E210" s="18" t="str">
        <f>VLOOKUP(A:A,'[2]12月在岗人员岗位补贴原表'!A:H,8,FALSE)</f>
        <v>37030419******6515</v>
      </c>
      <c r="F210" s="38" t="str">
        <f>VLOOKUP(A:A,'[2]12月在岗人员岗位补贴原表'!A:I,9,FALSE)</f>
        <v>新城镇岗位</v>
      </c>
      <c r="G210" s="18">
        <f>VLOOKUP(A:A,'[2]12月在岗人员岗位补贴原表'!A:T,20,FALSE)</f>
        <v>1746.09</v>
      </c>
    </row>
    <row r="211" s="32" customFormat="1" ht="14.25" customHeight="1" spans="1:7">
      <c r="A211" s="18">
        <f t="shared" si="3"/>
        <v>208</v>
      </c>
      <c r="B211" s="18" t="str">
        <f>VLOOKUP(A:A,'[2]12月在岗人员岗位补贴原表'!A:C,3,FALSE)</f>
        <v>域城镇</v>
      </c>
      <c r="C211" s="18" t="str">
        <f>VLOOKUP(A:A,'[2]12月在岗人员岗位补贴原表'!A:D,4,FALSE)</f>
        <v>叩家村</v>
      </c>
      <c r="D211" s="18" t="str">
        <f>VLOOKUP(A:A,'[2]12月在岗人员岗位补贴原表'!A:E,5,FALSE)</f>
        <v>周本悦</v>
      </c>
      <c r="E211" s="18" t="str">
        <f>VLOOKUP(A:A,'[2]12月在岗人员岗位补贴原表'!A:H,8,FALSE)</f>
        <v>37030419******6535</v>
      </c>
      <c r="F211" s="38" t="str">
        <f>VLOOKUP(A:A,'[2]12月在岗人员岗位补贴原表'!A:I,9,FALSE)</f>
        <v>新城镇岗位</v>
      </c>
      <c r="G211" s="18">
        <f>VLOOKUP(A:A,'[2]12月在岗人员岗位补贴原表'!A:T,20,FALSE)</f>
        <v>1746.09</v>
      </c>
    </row>
    <row r="212" s="32" customFormat="1" ht="14.25" customHeight="1" spans="1:7">
      <c r="A212" s="18">
        <f t="shared" si="3"/>
        <v>209</v>
      </c>
      <c r="B212" s="18" t="str">
        <f>VLOOKUP(A:A,'[2]12月在岗人员岗位补贴原表'!A:C,3,FALSE)</f>
        <v>域城镇</v>
      </c>
      <c r="C212" s="18" t="str">
        <f>VLOOKUP(A:A,'[2]12月在岗人员岗位补贴原表'!A:D,4,FALSE)</f>
        <v>西域城村</v>
      </c>
      <c r="D212" s="18" t="str">
        <f>VLOOKUP(A:A,'[2]12月在岗人员岗位补贴原表'!A:E,5,FALSE)</f>
        <v>李新</v>
      </c>
      <c r="E212" s="18" t="str">
        <f>VLOOKUP(A:A,'[2]12月在岗人员岗位补贴原表'!A:H,8,FALSE)</f>
        <v>37030419******3131</v>
      </c>
      <c r="F212" s="38" t="str">
        <f>VLOOKUP(A:A,'[2]12月在岗人员岗位补贴原表'!A:I,9,FALSE)</f>
        <v>新城镇岗位</v>
      </c>
      <c r="G212" s="18">
        <f>VLOOKUP(A:A,'[2]12月在岗人员岗位补贴原表'!A:T,20,FALSE)</f>
        <v>1746.09</v>
      </c>
    </row>
    <row r="213" s="32" customFormat="1" ht="14.25" customHeight="1" spans="1:7">
      <c r="A213" s="18">
        <f t="shared" si="3"/>
        <v>210</v>
      </c>
      <c r="B213" s="18" t="str">
        <f>VLOOKUP(A:A,'[2]12月在岗人员岗位补贴原表'!A:C,3,FALSE)</f>
        <v>域城镇</v>
      </c>
      <c r="C213" s="18" t="str">
        <f>VLOOKUP(A:A,'[2]12月在岗人员岗位补贴原表'!A:D,4,FALSE)</f>
        <v>蕉庄村</v>
      </c>
      <c r="D213" s="18" t="str">
        <f>VLOOKUP(A:A,'[2]12月在岗人员岗位补贴原表'!A:E,5,FALSE)</f>
        <v>高永强</v>
      </c>
      <c r="E213" s="18" t="str">
        <f>VLOOKUP(A:A,'[2]12月在岗人员岗位补贴原表'!A:H,8,FALSE)</f>
        <v>37030419******6516</v>
      </c>
      <c r="F213" s="38" t="str">
        <f>VLOOKUP(A:A,'[2]12月在岗人员岗位补贴原表'!A:I,9,FALSE)</f>
        <v>新城镇岗位</v>
      </c>
      <c r="G213" s="18">
        <f>VLOOKUP(A:A,'[2]12月在岗人员岗位补贴原表'!A:T,20,FALSE)</f>
        <v>1746.09</v>
      </c>
    </row>
    <row r="214" s="32" customFormat="1" ht="14.25" customHeight="1" spans="1:7">
      <c r="A214" s="18">
        <f t="shared" si="3"/>
        <v>211</v>
      </c>
      <c r="B214" s="18" t="str">
        <f>VLOOKUP(A:A,'[2]12月在岗人员岗位补贴原表'!A:C,3,FALSE)</f>
        <v>域城镇</v>
      </c>
      <c r="C214" s="18" t="str">
        <f>VLOOKUP(A:A,'[2]12月在岗人员岗位补贴原表'!A:D,4,FALSE)</f>
        <v>蕉庄村</v>
      </c>
      <c r="D214" s="18" t="str">
        <f>VLOOKUP(A:A,'[2]12月在岗人员岗位补贴原表'!A:E,5,FALSE)</f>
        <v>杨玉军</v>
      </c>
      <c r="E214" s="18" t="str">
        <f>VLOOKUP(A:A,'[2]12月在岗人员岗位补贴原表'!A:H,8,FALSE)</f>
        <v>37030419******6517</v>
      </c>
      <c r="F214" s="38" t="str">
        <f>VLOOKUP(A:A,'[2]12月在岗人员岗位补贴原表'!A:I,9,FALSE)</f>
        <v>新城镇岗位</v>
      </c>
      <c r="G214" s="18">
        <f>VLOOKUP(A:A,'[2]12月在岗人员岗位补贴原表'!A:T,20,FALSE)</f>
        <v>1746.09</v>
      </c>
    </row>
    <row r="215" s="32" customFormat="1" ht="14.25" customHeight="1" spans="1:7">
      <c r="A215" s="18">
        <f t="shared" si="3"/>
        <v>212</v>
      </c>
      <c r="B215" s="18" t="str">
        <f>VLOOKUP(A:A,'[2]12月在岗人员岗位补贴原表'!A:C,3,FALSE)</f>
        <v>域城镇</v>
      </c>
      <c r="C215" s="18" t="str">
        <f>VLOOKUP(A:A,'[2]12月在岗人员岗位补贴原表'!A:D,4,FALSE)</f>
        <v>蕉庄村</v>
      </c>
      <c r="D215" s="18" t="str">
        <f>VLOOKUP(A:A,'[2]12月在岗人员岗位补贴原表'!A:E,5,FALSE)</f>
        <v>孙启生</v>
      </c>
      <c r="E215" s="18" t="str">
        <f>VLOOKUP(A:A,'[2]12月在岗人员岗位补贴原表'!A:H,8,FALSE)</f>
        <v>37030419******651X</v>
      </c>
      <c r="F215" s="38" t="str">
        <f>VLOOKUP(A:A,'[2]12月在岗人员岗位补贴原表'!A:I,9,FALSE)</f>
        <v>新城镇岗位</v>
      </c>
      <c r="G215" s="18">
        <f>VLOOKUP(A:A,'[2]12月在岗人员岗位补贴原表'!A:T,20,FALSE)</f>
        <v>1746.09</v>
      </c>
    </row>
    <row r="216" s="32" customFormat="1" ht="14.25" customHeight="1" spans="1:7">
      <c r="A216" s="18">
        <f t="shared" si="3"/>
        <v>213</v>
      </c>
      <c r="B216" s="18" t="str">
        <f>VLOOKUP(A:A,'[2]12月在岗人员岗位补贴原表'!A:C,3,FALSE)</f>
        <v>域城镇</v>
      </c>
      <c r="C216" s="18" t="str">
        <f>VLOOKUP(A:A,'[2]12月在岗人员岗位补贴原表'!A:D,4,FALSE)</f>
        <v>体育路社区</v>
      </c>
      <c r="D216" s="18" t="str">
        <f>VLOOKUP(A:A,'[2]12月在岗人员岗位补贴原表'!A:E,5,FALSE)</f>
        <v>刘淑萍</v>
      </c>
      <c r="E216" s="18" t="str">
        <f>VLOOKUP(A:A,'[2]12月在岗人员岗位补贴原表'!A:H,8,FALSE)</f>
        <v>37030419******3121</v>
      </c>
      <c r="F216" s="38" t="str">
        <f>VLOOKUP(A:A,'[2]12月在岗人员岗位补贴原表'!A:I,9,FALSE)</f>
        <v>新城镇岗位</v>
      </c>
      <c r="G216" s="18">
        <f>VLOOKUP(A:A,'[2]12月在岗人员岗位补贴原表'!A:T,20,FALSE)</f>
        <v>1746.09</v>
      </c>
    </row>
    <row r="217" s="32" customFormat="1" ht="14.25" customHeight="1" spans="1:7">
      <c r="A217" s="18">
        <f t="shared" si="3"/>
        <v>214</v>
      </c>
      <c r="B217" s="18" t="str">
        <f>VLOOKUP(A:A,'[2]12月在岗人员岗位补贴原表'!A:C,3,FALSE)</f>
        <v>域城镇</v>
      </c>
      <c r="C217" s="18" t="str">
        <f>VLOOKUP(A:A,'[2]12月在岗人员岗位补贴原表'!A:D,4,FALSE)</f>
        <v>阎家楼村</v>
      </c>
      <c r="D217" s="18" t="str">
        <f>VLOOKUP(A:A,'[2]12月在岗人员岗位补贴原表'!A:E,5,FALSE)</f>
        <v>冯婷婷</v>
      </c>
      <c r="E217" s="18" t="str">
        <f>VLOOKUP(A:A,'[2]12月在岗人员岗位补贴原表'!A:H,8,FALSE)</f>
        <v>37030419******3525</v>
      </c>
      <c r="F217" s="38" t="str">
        <f>VLOOKUP(A:A,'[2]12月在岗人员岗位补贴原表'!A:I,9,FALSE)</f>
        <v>新城镇岗位</v>
      </c>
      <c r="G217" s="18">
        <f>VLOOKUP(A:A,'[2]12月在岗人员岗位补贴原表'!A:T,20,FALSE)</f>
        <v>1746.09</v>
      </c>
    </row>
    <row r="218" s="32" customFormat="1" ht="14.25" customHeight="1" spans="1:7">
      <c r="A218" s="18">
        <f t="shared" si="3"/>
        <v>215</v>
      </c>
      <c r="B218" s="18" t="str">
        <f>VLOOKUP(A:A,'[2]12月在岗人员岗位补贴原表'!A:C,3,FALSE)</f>
        <v>域城镇</v>
      </c>
      <c r="C218" s="18" t="str">
        <f>VLOOKUP(A:A,'[2]12月在岗人员岗位补贴原表'!A:D,4,FALSE)</f>
        <v>杨家村</v>
      </c>
      <c r="D218" s="18" t="str">
        <f>VLOOKUP(A:A,'[2]12月在岗人员岗位补贴原表'!A:E,5,FALSE)</f>
        <v>王亭亭</v>
      </c>
      <c r="E218" s="18" t="str">
        <f>VLOOKUP(A:A,'[2]12月在岗人员岗位补贴原表'!A:H,8,FALSE)</f>
        <v>37030419******5181</v>
      </c>
      <c r="F218" s="38" t="str">
        <f>VLOOKUP(A:A,'[2]12月在岗人员岗位补贴原表'!A:I,9,FALSE)</f>
        <v>新城镇岗位</v>
      </c>
      <c r="G218" s="18">
        <f>VLOOKUP(A:A,'[2]12月在岗人员岗位补贴原表'!A:T,20,FALSE)</f>
        <v>1746.09</v>
      </c>
    </row>
    <row r="219" s="32" customFormat="1" ht="14.25" customHeight="1" spans="1:7">
      <c r="A219" s="18">
        <f t="shared" si="3"/>
        <v>216</v>
      </c>
      <c r="B219" s="18" t="str">
        <f>VLOOKUP(A:A,'[2]12月在岗人员岗位补贴原表'!A:C,3,FALSE)</f>
        <v>域城镇</v>
      </c>
      <c r="C219" s="18" t="str">
        <f>VLOOKUP(A:A,'[2]12月在岗人员岗位补贴原表'!A:D,4,FALSE)</f>
        <v>大峪口村</v>
      </c>
      <c r="D219" s="18" t="str">
        <f>VLOOKUP(A:A,'[2]12月在岗人员岗位补贴原表'!A:E,5,FALSE)</f>
        <v>郝荣芝</v>
      </c>
      <c r="E219" s="18" t="str">
        <f>VLOOKUP(A:A,'[2]12月在岗人员岗位补贴原表'!A:H,8,FALSE)</f>
        <v>37030419******6528</v>
      </c>
      <c r="F219" s="38" t="str">
        <f>VLOOKUP(A:A,'[2]12月在岗人员岗位补贴原表'!A:I,9,FALSE)</f>
        <v>新城镇岗位</v>
      </c>
      <c r="G219" s="18">
        <f>VLOOKUP(A:A,'[2]12月在岗人员岗位补贴原表'!A:T,20,FALSE)</f>
        <v>1746.09</v>
      </c>
    </row>
    <row r="220" s="32" customFormat="1" ht="14.25" customHeight="1" spans="1:7">
      <c r="A220" s="18">
        <f t="shared" si="3"/>
        <v>217</v>
      </c>
      <c r="B220" s="18" t="str">
        <f>VLOOKUP(A:A,'[2]12月在岗人员岗位补贴原表'!A:C,3,FALSE)</f>
        <v>源泉镇</v>
      </c>
      <c r="C220" s="18" t="str">
        <f>VLOOKUP(A:A,'[2]12月在岗人员岗位补贴原表'!A:D,4,FALSE)</f>
        <v>源西村</v>
      </c>
      <c r="D220" s="18" t="str">
        <f>VLOOKUP(A:A,'[2]12月在岗人员岗位补贴原表'!A:E,5,FALSE)</f>
        <v>李志海</v>
      </c>
      <c r="E220" s="18" t="str">
        <f>VLOOKUP(A:A,'[2]12月在岗人员岗位补贴原表'!A:H,8,FALSE)</f>
        <v>37030419******5516</v>
      </c>
      <c r="F220" s="38" t="str">
        <f>VLOOKUP(A:A,'[2]12月在岗人员岗位补贴原表'!A:I,9,FALSE)</f>
        <v>新城镇岗位</v>
      </c>
      <c r="G220" s="18">
        <f>VLOOKUP(A:A,'[2]12月在岗人员岗位补贴原表'!A:T,20,FALSE)</f>
        <v>1746.09</v>
      </c>
    </row>
    <row r="221" s="32" customFormat="1" ht="14.25" customHeight="1" spans="1:7">
      <c r="A221" s="18">
        <f t="shared" si="3"/>
        <v>218</v>
      </c>
      <c r="B221" s="18" t="str">
        <f>VLOOKUP(A:A,'[2]12月在岗人员岗位补贴原表'!A:C,3,FALSE)</f>
        <v>源泉镇</v>
      </c>
      <c r="C221" s="18" t="str">
        <f>VLOOKUP(A:A,'[2]12月在岗人员岗位补贴原表'!A:D,4,FALSE)</f>
        <v>源北村</v>
      </c>
      <c r="D221" s="18" t="str">
        <f>VLOOKUP(A:A,'[2]12月在岗人员岗位补贴原表'!A:E,5,FALSE)</f>
        <v>吕玉霞</v>
      </c>
      <c r="E221" s="18" t="str">
        <f>VLOOKUP(A:A,'[2]12月在岗人员岗位补贴原表'!A:H,8,FALSE)</f>
        <v>37030419******554X</v>
      </c>
      <c r="F221" s="38" t="str">
        <f>VLOOKUP(A:A,'[2]12月在岗人员岗位补贴原表'!A:I,9,FALSE)</f>
        <v>新城镇岗位</v>
      </c>
      <c r="G221" s="18">
        <f>VLOOKUP(A:A,'[2]12月在岗人员岗位补贴原表'!A:T,20,FALSE)</f>
        <v>1746.09</v>
      </c>
    </row>
    <row r="222" s="32" customFormat="1" ht="14.25" customHeight="1" spans="1:7">
      <c r="A222" s="18">
        <f t="shared" si="3"/>
        <v>219</v>
      </c>
      <c r="B222" s="18" t="str">
        <f>VLOOKUP(A:A,'[2]12月在岗人员岗位补贴原表'!A:C,3,FALSE)</f>
        <v>源泉镇</v>
      </c>
      <c r="C222" s="18" t="str">
        <f>VLOOKUP(A:A,'[2]12月在岗人员岗位补贴原表'!A:D,4,FALSE)</f>
        <v>源北村</v>
      </c>
      <c r="D222" s="18" t="str">
        <f>VLOOKUP(A:A,'[2]12月在岗人员岗位补贴原表'!A:E,5,FALSE)</f>
        <v>王春国</v>
      </c>
      <c r="E222" s="18" t="str">
        <f>VLOOKUP(A:A,'[2]12月在岗人员岗位补贴原表'!A:H,8,FALSE)</f>
        <v>37030419******5511</v>
      </c>
      <c r="F222" s="38" t="str">
        <f>VLOOKUP(A:A,'[2]12月在岗人员岗位补贴原表'!A:I,9,FALSE)</f>
        <v>新城镇岗位</v>
      </c>
      <c r="G222" s="18">
        <f>VLOOKUP(A:A,'[2]12月在岗人员岗位补贴原表'!A:T,20,FALSE)</f>
        <v>1746.09</v>
      </c>
    </row>
    <row r="223" s="32" customFormat="1" ht="14.25" customHeight="1" spans="1:7">
      <c r="A223" s="18">
        <f t="shared" si="3"/>
        <v>220</v>
      </c>
      <c r="B223" s="18" t="str">
        <f>VLOOKUP(A:A,'[2]12月在岗人员岗位补贴原表'!A:C,3,FALSE)</f>
        <v>源泉镇</v>
      </c>
      <c r="C223" s="18" t="str">
        <f>VLOOKUP(A:A,'[2]12月在岗人员岗位补贴原表'!A:D,4,FALSE)</f>
        <v>源北村</v>
      </c>
      <c r="D223" s="18" t="str">
        <f>VLOOKUP(A:A,'[2]12月在岗人员岗位补贴原表'!A:E,5,FALSE)</f>
        <v>王所亮</v>
      </c>
      <c r="E223" s="18" t="str">
        <f>VLOOKUP(A:A,'[2]12月在岗人员岗位补贴原表'!A:H,8,FALSE)</f>
        <v>37030419******5511</v>
      </c>
      <c r="F223" s="38" t="str">
        <f>VLOOKUP(A:A,'[2]12月在岗人员岗位补贴原表'!A:I,9,FALSE)</f>
        <v>新城镇岗位</v>
      </c>
      <c r="G223" s="18">
        <f>VLOOKUP(A:A,'[2]12月在岗人员岗位补贴原表'!A:T,20,FALSE)</f>
        <v>1746.09</v>
      </c>
    </row>
    <row r="224" s="32" customFormat="1" ht="14.25" customHeight="1" spans="1:7">
      <c r="A224" s="18">
        <f t="shared" si="3"/>
        <v>221</v>
      </c>
      <c r="B224" s="18" t="str">
        <f>VLOOKUP(A:A,'[2]12月在岗人员岗位补贴原表'!A:C,3,FALSE)</f>
        <v>源泉镇</v>
      </c>
      <c r="C224" s="18" t="str">
        <f>VLOOKUP(A:A,'[2]12月在岗人员岗位补贴原表'!A:D,4,FALSE)</f>
        <v>源东村</v>
      </c>
      <c r="D224" s="18" t="str">
        <f>VLOOKUP(A:A,'[2]12月在岗人员岗位补贴原表'!A:E,5,FALSE)</f>
        <v>田菊</v>
      </c>
      <c r="E224" s="18" t="str">
        <f>VLOOKUP(A:A,'[2]12月在岗人员岗位补贴原表'!A:H,8,FALSE)</f>
        <v>37030419******5541</v>
      </c>
      <c r="F224" s="38" t="str">
        <f>VLOOKUP(A:A,'[2]12月在岗人员岗位补贴原表'!A:I,9,FALSE)</f>
        <v>新城镇岗位</v>
      </c>
      <c r="G224" s="18">
        <f>VLOOKUP(A:A,'[2]12月在岗人员岗位补贴原表'!A:T,20,FALSE)</f>
        <v>1746.09</v>
      </c>
    </row>
    <row r="225" s="32" customFormat="1" ht="14.25" customHeight="1" spans="1:7">
      <c r="A225" s="18">
        <f t="shared" si="3"/>
        <v>222</v>
      </c>
      <c r="B225" s="18" t="str">
        <f>VLOOKUP(A:A,'[2]12月在岗人员岗位补贴原表'!A:C,3,FALSE)</f>
        <v>源泉镇</v>
      </c>
      <c r="C225" s="18" t="str">
        <f>VLOOKUP(A:A,'[2]12月在岗人员岗位补贴原表'!A:D,4,FALSE)</f>
        <v>源东村</v>
      </c>
      <c r="D225" s="18" t="str">
        <f>VLOOKUP(A:A,'[2]12月在岗人员岗位补贴原表'!A:E,5,FALSE)</f>
        <v>李卫东</v>
      </c>
      <c r="E225" s="18" t="str">
        <f>VLOOKUP(A:A,'[2]12月在岗人员岗位补贴原表'!A:H,8,FALSE)</f>
        <v>37030419******5511</v>
      </c>
      <c r="F225" s="38" t="str">
        <f>VLOOKUP(A:A,'[2]12月在岗人员岗位补贴原表'!A:I,9,FALSE)</f>
        <v>新城镇岗位</v>
      </c>
      <c r="G225" s="18">
        <f>VLOOKUP(A:A,'[2]12月在岗人员岗位补贴原表'!A:T,20,FALSE)</f>
        <v>1746.09</v>
      </c>
    </row>
    <row r="226" s="32" customFormat="1" ht="14.25" customHeight="1" spans="1:7">
      <c r="A226" s="18">
        <f t="shared" si="3"/>
        <v>223</v>
      </c>
      <c r="B226" s="18" t="str">
        <f>VLOOKUP(A:A,'[2]12月在岗人员岗位补贴原表'!A:C,3,FALSE)</f>
        <v>源泉镇</v>
      </c>
      <c r="C226" s="18" t="str">
        <f>VLOOKUP(A:A,'[2]12月在岗人员岗位补贴原表'!A:D,4,FALSE)</f>
        <v>源北村</v>
      </c>
      <c r="D226" s="18" t="str">
        <f>VLOOKUP(A:A,'[2]12月在岗人员岗位补贴原表'!A:E,5,FALSE)</f>
        <v>吕同柱</v>
      </c>
      <c r="E226" s="18" t="str">
        <f>VLOOKUP(A:A,'[2]12月在岗人员岗位补贴原表'!A:H,8,FALSE)</f>
        <v>37030419******5515</v>
      </c>
      <c r="F226" s="38" t="str">
        <f>VLOOKUP(A:A,'[2]12月在岗人员岗位补贴原表'!A:I,9,FALSE)</f>
        <v>新城镇岗位</v>
      </c>
      <c r="G226" s="18">
        <f>VLOOKUP(A:A,'[2]12月在岗人员岗位补贴原表'!A:T,20,FALSE)</f>
        <v>1746.09</v>
      </c>
    </row>
    <row r="227" s="32" customFormat="1" ht="14.25" customHeight="1" spans="1:7">
      <c r="A227" s="18">
        <f t="shared" si="3"/>
        <v>224</v>
      </c>
      <c r="B227" s="18" t="str">
        <f>VLOOKUP(A:A,'[2]12月在岗人员岗位补贴原表'!A:C,3,FALSE)</f>
        <v>源泉镇</v>
      </c>
      <c r="C227" s="18" t="str">
        <f>VLOOKUP(A:A,'[2]12月在岗人员岗位补贴原表'!A:D,4,FALSE)</f>
        <v>源北村</v>
      </c>
      <c r="D227" s="18" t="str">
        <f>VLOOKUP(A:A,'[2]12月在岗人员岗位补贴原表'!A:E,5,FALSE)</f>
        <v>吕卫国</v>
      </c>
      <c r="E227" s="18" t="str">
        <f>VLOOKUP(A:A,'[2]12月在岗人员岗位补贴原表'!A:H,8,FALSE)</f>
        <v>37030419******5537</v>
      </c>
      <c r="F227" s="38" t="str">
        <f>VLOOKUP(A:A,'[2]12月在岗人员岗位补贴原表'!A:I,9,FALSE)</f>
        <v>新城镇岗位</v>
      </c>
      <c r="G227" s="18">
        <f>VLOOKUP(A:A,'[2]12月在岗人员岗位补贴原表'!A:T,20,FALSE)</f>
        <v>1746.09</v>
      </c>
    </row>
    <row r="228" s="32" customFormat="1" ht="14.25" customHeight="1" spans="1:7">
      <c r="A228" s="18">
        <f t="shared" si="3"/>
        <v>225</v>
      </c>
      <c r="B228" s="18" t="str">
        <f>VLOOKUP(A:A,'[2]12月在岗人员岗位补贴原表'!A:C,3,FALSE)</f>
        <v>城东街道</v>
      </c>
      <c r="C228" s="18" t="str">
        <f>VLOOKUP(A:A,'[2]12月在岗人员岗位补贴原表'!A:D,4,FALSE)</f>
        <v>东关社区</v>
      </c>
      <c r="D228" s="18" t="str">
        <f>VLOOKUP(A:A,'[2]12月在岗人员岗位补贴原表'!A:E,5,FALSE)</f>
        <v>李承伟</v>
      </c>
      <c r="E228" s="18" t="str">
        <f>VLOOKUP(A:A,'[2]12月在岗人员岗位补贴原表'!A:H,8,FALSE)</f>
        <v>37030419******0317</v>
      </c>
      <c r="F228" s="38" t="str">
        <f>VLOOKUP(A:A,'[2]12月在岗人员岗位补贴原表'!A:I,9,FALSE)</f>
        <v>新城镇岗位</v>
      </c>
      <c r="G228" s="18">
        <f>VLOOKUP(A:A,'[2]12月在岗人员岗位补贴原表'!A:T,20,FALSE)</f>
        <v>1746.09</v>
      </c>
    </row>
    <row r="229" s="32" customFormat="1" ht="14.25" customHeight="1" spans="1:7">
      <c r="A229" s="18">
        <f t="shared" si="3"/>
        <v>226</v>
      </c>
      <c r="B229" s="18" t="str">
        <f>VLOOKUP(A:A,'[2]12月在岗人员岗位补贴原表'!A:C,3,FALSE)</f>
        <v>城东街道</v>
      </c>
      <c r="C229" s="18" t="str">
        <f>VLOOKUP(A:A,'[2]12月在岗人员岗位补贴原表'!A:D,4,FALSE)</f>
        <v>东关社区</v>
      </c>
      <c r="D229" s="18" t="str">
        <f>VLOOKUP(A:A,'[2]12月在岗人员岗位补贴原表'!A:E,5,FALSE)</f>
        <v>翟强</v>
      </c>
      <c r="E229" s="18" t="str">
        <f>VLOOKUP(A:A,'[2]12月在岗人员岗位补贴原表'!A:H,8,FALSE)</f>
        <v>37030419******2516</v>
      </c>
      <c r="F229" s="38" t="str">
        <f>VLOOKUP(A:A,'[2]12月在岗人员岗位补贴原表'!A:I,9,FALSE)</f>
        <v>新城镇岗位</v>
      </c>
      <c r="G229" s="18">
        <f>VLOOKUP(A:A,'[2]12月在岗人员岗位补贴原表'!A:T,20,FALSE)</f>
        <v>1746.09</v>
      </c>
    </row>
    <row r="230" s="32" customFormat="1" ht="14.25" customHeight="1" spans="1:7">
      <c r="A230" s="18">
        <f t="shared" si="3"/>
        <v>227</v>
      </c>
      <c r="B230" s="18" t="str">
        <f>VLOOKUP(A:A,'[2]12月在岗人员岗位补贴原表'!A:C,3,FALSE)</f>
        <v>城东街道</v>
      </c>
      <c r="C230" s="18" t="str">
        <f>VLOOKUP(A:A,'[2]12月在岗人员岗位补贴原表'!A:D,4,FALSE)</f>
        <v>东关社区</v>
      </c>
      <c r="D230" s="18" t="str">
        <f>VLOOKUP(A:A,'[2]12月在岗人员岗位补贴原表'!A:E,5,FALSE)</f>
        <v>胡钦武</v>
      </c>
      <c r="E230" s="18" t="str">
        <f>VLOOKUP(A:A,'[2]12月在岗人员岗位补贴原表'!A:H,8,FALSE)</f>
        <v>37030419******001X</v>
      </c>
      <c r="F230" s="38" t="str">
        <f>VLOOKUP(A:A,'[2]12月在岗人员岗位补贴原表'!A:I,9,FALSE)</f>
        <v>新城镇岗位</v>
      </c>
      <c r="G230" s="18">
        <f>VLOOKUP(A:A,'[2]12月在岗人员岗位补贴原表'!A:T,20,FALSE)</f>
        <v>1746.09</v>
      </c>
    </row>
    <row r="231" s="32" customFormat="1" ht="14.25" customHeight="1" spans="1:7">
      <c r="A231" s="18">
        <f t="shared" si="3"/>
        <v>228</v>
      </c>
      <c r="B231" s="18" t="str">
        <f>VLOOKUP(A:A,'[2]12月在岗人员岗位补贴原表'!A:C,3,FALSE)</f>
        <v>城东街道</v>
      </c>
      <c r="C231" s="18" t="str">
        <f>VLOOKUP(A:A,'[2]12月在岗人员岗位补贴原表'!A:D,4,FALSE)</f>
        <v>东关社区</v>
      </c>
      <c r="D231" s="18" t="str">
        <f>VLOOKUP(A:A,'[2]12月在岗人员岗位补贴原表'!A:E,5,FALSE)</f>
        <v>翟 海</v>
      </c>
      <c r="E231" s="18" t="str">
        <f>VLOOKUP(A:A,'[2]12月在岗人员岗位补贴原表'!A:H,8,FALSE)</f>
        <v>37030419******001X</v>
      </c>
      <c r="F231" s="38" t="str">
        <f>VLOOKUP(A:A,'[2]12月在岗人员岗位补贴原表'!A:I,9,FALSE)</f>
        <v>新城镇岗位</v>
      </c>
      <c r="G231" s="18">
        <f>VLOOKUP(A:A,'[2]12月在岗人员岗位补贴原表'!A:T,20,FALSE)</f>
        <v>1746.09</v>
      </c>
    </row>
    <row r="232" s="32" customFormat="1" ht="14.25" customHeight="1" spans="1:7">
      <c r="A232" s="18">
        <f t="shared" si="3"/>
        <v>229</v>
      </c>
      <c r="B232" s="18" t="str">
        <f>VLOOKUP(A:A,'[2]12月在岗人员岗位补贴原表'!A:C,3,FALSE)</f>
        <v>城东街道</v>
      </c>
      <c r="C232" s="18" t="str">
        <f>VLOOKUP(A:A,'[2]12月在岗人员岗位补贴原表'!A:D,4,FALSE)</f>
        <v>翡翠园社区</v>
      </c>
      <c r="D232" s="18" t="str">
        <f>VLOOKUP(A:A,'[2]12月在岗人员岗位补贴原表'!A:E,5,FALSE)</f>
        <v>毕晓明</v>
      </c>
      <c r="E232" s="18" t="str">
        <f>VLOOKUP(A:A,'[2]12月在岗人员岗位补贴原表'!A:H,8,FALSE)</f>
        <v>37030419******2729</v>
      </c>
      <c r="F232" s="38" t="str">
        <f>VLOOKUP(A:A,'[2]12月在岗人员岗位补贴原表'!A:I,9,FALSE)</f>
        <v>新城镇岗位</v>
      </c>
      <c r="G232" s="18">
        <f>VLOOKUP(A:A,'[2]12月在岗人员岗位补贴原表'!A:T,20,FALSE)</f>
        <v>1746.09</v>
      </c>
    </row>
    <row r="233" s="32" customFormat="1" ht="14.25" customHeight="1" spans="1:7">
      <c r="A233" s="18">
        <f t="shared" si="3"/>
        <v>230</v>
      </c>
      <c r="B233" s="18" t="str">
        <f>VLOOKUP(A:A,'[2]12月在岗人员岗位补贴原表'!A:C,3,FALSE)</f>
        <v>城东街道</v>
      </c>
      <c r="C233" s="18" t="str">
        <f>VLOOKUP(A:A,'[2]12月在岗人员岗位补贴原表'!A:D,4,FALSE)</f>
        <v>翡翠园社区</v>
      </c>
      <c r="D233" s="18" t="str">
        <f>VLOOKUP(A:A,'[2]12月在岗人员岗位补贴原表'!A:E,5,FALSE)</f>
        <v>李强</v>
      </c>
      <c r="E233" s="18" t="str">
        <f>VLOOKUP(A:A,'[2]12月在岗人员岗位补贴原表'!A:H,8,FALSE)</f>
        <v>37030419******1330</v>
      </c>
      <c r="F233" s="38" t="str">
        <f>VLOOKUP(A:A,'[2]12月在岗人员岗位补贴原表'!A:I,9,FALSE)</f>
        <v>新城镇岗位</v>
      </c>
      <c r="G233" s="18">
        <f>VLOOKUP(A:A,'[2]12月在岗人员岗位补贴原表'!A:T,20,FALSE)</f>
        <v>1746.09</v>
      </c>
    </row>
    <row r="234" s="32" customFormat="1" ht="14.25" customHeight="1" spans="1:7">
      <c r="A234" s="18">
        <f t="shared" si="3"/>
        <v>231</v>
      </c>
      <c r="B234" s="18" t="str">
        <f>VLOOKUP(A:A,'[2]12月在岗人员岗位补贴原表'!A:C,3,FALSE)</f>
        <v>城东街道</v>
      </c>
      <c r="C234" s="18" t="str">
        <f>VLOOKUP(A:A,'[2]12月在岗人员岗位补贴原表'!A:D,4,FALSE)</f>
        <v>翡翠园社区</v>
      </c>
      <c r="D234" s="18" t="str">
        <f>VLOOKUP(A:A,'[2]12月在岗人员岗位补贴原表'!A:E,5,FALSE)</f>
        <v>钱勇</v>
      </c>
      <c r="E234" s="18" t="str">
        <f>VLOOKUP(A:A,'[2]12月在岗人员岗位补贴原表'!A:H,8,FALSE)</f>
        <v>37030619******6418</v>
      </c>
      <c r="F234" s="38" t="str">
        <f>VLOOKUP(A:A,'[2]12月在岗人员岗位补贴原表'!A:I,9,FALSE)</f>
        <v>新城镇岗位</v>
      </c>
      <c r="G234" s="18">
        <f>VLOOKUP(A:A,'[2]12月在岗人员岗位补贴原表'!A:T,20,FALSE)</f>
        <v>1746.09</v>
      </c>
    </row>
    <row r="235" s="32" customFormat="1" ht="14.25" customHeight="1" spans="1:7">
      <c r="A235" s="18">
        <f t="shared" si="3"/>
        <v>232</v>
      </c>
      <c r="B235" s="18" t="str">
        <f>VLOOKUP(A:A,'[2]12月在岗人员岗位补贴原表'!A:C,3,FALSE)</f>
        <v>城东街道</v>
      </c>
      <c r="C235" s="18" t="str">
        <f>VLOOKUP(A:A,'[2]12月在岗人员岗位补贴原表'!A:D,4,FALSE)</f>
        <v>城中社区</v>
      </c>
      <c r="D235" s="18" t="str">
        <f>VLOOKUP(A:A,'[2]12月在岗人员岗位补贴原表'!A:E,5,FALSE)</f>
        <v>王惊涛</v>
      </c>
      <c r="E235" s="18" t="str">
        <f>VLOOKUP(A:A,'[2]12月在岗人员岗位补贴原表'!A:H,8,FALSE)</f>
        <v>37030419******0012</v>
      </c>
      <c r="F235" s="38" t="str">
        <f>VLOOKUP(A:A,'[2]12月在岗人员岗位补贴原表'!A:I,9,FALSE)</f>
        <v>新城镇岗位</v>
      </c>
      <c r="G235" s="18">
        <f>VLOOKUP(A:A,'[2]12月在岗人员岗位补贴原表'!A:T,20,FALSE)</f>
        <v>1746.09</v>
      </c>
    </row>
    <row r="236" s="32" customFormat="1" ht="14.25" customHeight="1" spans="1:7">
      <c r="A236" s="18">
        <f t="shared" si="3"/>
        <v>233</v>
      </c>
      <c r="B236" s="18" t="str">
        <f>VLOOKUP(A:A,'[2]12月在岗人员岗位补贴原表'!A:C,3,FALSE)</f>
        <v>城东街道</v>
      </c>
      <c r="C236" s="18" t="str">
        <f>VLOOKUP(A:A,'[2]12月在岗人员岗位补贴原表'!A:D,4,FALSE)</f>
        <v>城中社区</v>
      </c>
      <c r="D236" s="18" t="str">
        <f>VLOOKUP(A:A,'[2]12月在岗人员岗位补贴原表'!A:E,5,FALSE)</f>
        <v>田琳琳</v>
      </c>
      <c r="E236" s="18" t="str">
        <f>VLOOKUP(A:A,'[2]12月在岗人员岗位补贴原表'!A:H,8,FALSE)</f>
        <v>37030419******1328</v>
      </c>
      <c r="F236" s="38" t="str">
        <f>VLOOKUP(A:A,'[2]12月在岗人员岗位补贴原表'!A:I,9,FALSE)</f>
        <v>新城镇岗位</v>
      </c>
      <c r="G236" s="18">
        <f>VLOOKUP(A:A,'[2]12月在岗人员岗位补贴原表'!A:T,20,FALSE)</f>
        <v>1746.09</v>
      </c>
    </row>
    <row r="237" s="32" customFormat="1" ht="14.25" customHeight="1" spans="1:7">
      <c r="A237" s="18">
        <f t="shared" si="3"/>
        <v>234</v>
      </c>
      <c r="B237" s="18" t="str">
        <f>VLOOKUP(A:A,'[2]12月在岗人员岗位补贴原表'!A:C,3,FALSE)</f>
        <v>城东街道</v>
      </c>
      <c r="C237" s="18" t="str">
        <f>VLOOKUP(A:A,'[2]12月在岗人员岗位补贴原表'!A:D,4,FALSE)</f>
        <v>城中社区</v>
      </c>
      <c r="D237" s="18" t="str">
        <f>VLOOKUP(A:A,'[2]12月在岗人员岗位补贴原表'!A:E,5,FALSE)</f>
        <v>蒋方霞</v>
      </c>
      <c r="E237" s="18" t="str">
        <f>VLOOKUP(A:A,'[2]12月在岗人员岗位补贴原表'!A:H,8,FALSE)</f>
        <v>37030419******0646</v>
      </c>
      <c r="F237" s="38" t="str">
        <f>VLOOKUP(A:A,'[2]12月在岗人员岗位补贴原表'!A:I,9,FALSE)</f>
        <v>新城镇岗位</v>
      </c>
      <c r="G237" s="18">
        <f>VLOOKUP(A:A,'[2]12月在岗人员岗位补贴原表'!A:T,20,FALSE)</f>
        <v>1746.09</v>
      </c>
    </row>
    <row r="238" s="32" customFormat="1" ht="14.25" customHeight="1" spans="1:7">
      <c r="A238" s="18">
        <f t="shared" si="3"/>
        <v>235</v>
      </c>
      <c r="B238" s="18" t="str">
        <f>VLOOKUP(A:A,'[2]12月在岗人员岗位补贴原表'!A:C,3,FALSE)</f>
        <v>城东街道</v>
      </c>
      <c r="C238" s="18" t="str">
        <f>VLOOKUP(A:A,'[2]12月在岗人员岗位补贴原表'!A:D,4,FALSE)</f>
        <v>城中社区</v>
      </c>
      <c r="D238" s="18" t="str">
        <f>VLOOKUP(A:A,'[2]12月在岗人员岗位补贴原表'!A:E,5,FALSE)</f>
        <v>祝宜兴</v>
      </c>
      <c r="E238" s="18" t="str">
        <f>VLOOKUP(A:A,'[2]12月在岗人员岗位补贴原表'!A:H,8,FALSE)</f>
        <v>37030419******0014</v>
      </c>
      <c r="F238" s="38" t="str">
        <f>VLOOKUP(A:A,'[2]12月在岗人员岗位补贴原表'!A:I,9,FALSE)</f>
        <v>新城镇岗位</v>
      </c>
      <c r="G238" s="18">
        <f>VLOOKUP(A:A,'[2]12月在岗人员岗位补贴原表'!A:T,20,FALSE)</f>
        <v>1746.09</v>
      </c>
    </row>
    <row r="239" s="32" customFormat="1" ht="14.25" customHeight="1" spans="1:7">
      <c r="A239" s="18">
        <f t="shared" si="3"/>
        <v>236</v>
      </c>
      <c r="B239" s="18" t="str">
        <f>VLOOKUP(A:A,'[2]12月在岗人员岗位补贴原表'!A:C,3,FALSE)</f>
        <v>城东街道</v>
      </c>
      <c r="C239" s="18" t="str">
        <f>VLOOKUP(A:A,'[2]12月在岗人员岗位补贴原表'!A:D,4,FALSE)</f>
        <v>城中社区</v>
      </c>
      <c r="D239" s="18" t="str">
        <f>VLOOKUP(A:A,'[2]12月在岗人员岗位补贴原表'!A:E,5,FALSE)</f>
        <v>赵元辉</v>
      </c>
      <c r="E239" s="18" t="str">
        <f>VLOOKUP(A:A,'[2]12月在岗人员岗位补贴原表'!A:H,8,FALSE)</f>
        <v>37030419******0019</v>
      </c>
      <c r="F239" s="38" t="str">
        <f>VLOOKUP(A:A,'[2]12月在岗人员岗位补贴原表'!A:I,9,FALSE)</f>
        <v>新城镇岗位</v>
      </c>
      <c r="G239" s="18">
        <f>VLOOKUP(A:A,'[2]12月在岗人员岗位补贴原表'!A:T,20,FALSE)</f>
        <v>1746.09</v>
      </c>
    </row>
    <row r="240" s="32" customFormat="1" ht="14.25" customHeight="1" spans="1:7">
      <c r="A240" s="18">
        <f t="shared" si="3"/>
        <v>237</v>
      </c>
      <c r="B240" s="18" t="str">
        <f>VLOOKUP(A:A,'[2]12月在岗人员岗位补贴原表'!A:C,3,FALSE)</f>
        <v>城东街道</v>
      </c>
      <c r="C240" s="18" t="str">
        <f>VLOOKUP(A:A,'[2]12月在岗人员岗位补贴原表'!A:D,4,FALSE)</f>
        <v>五龙社区</v>
      </c>
      <c r="D240" s="18" t="str">
        <f>VLOOKUP(A:A,'[2]12月在岗人员岗位补贴原表'!A:E,5,FALSE)</f>
        <v>舒莉莉</v>
      </c>
      <c r="E240" s="18" t="str">
        <f>VLOOKUP(A:A,'[2]12月在岗人员岗位补贴原表'!A:H,8,FALSE)</f>
        <v>37030419******2725</v>
      </c>
      <c r="F240" s="38" t="str">
        <f>VLOOKUP(A:A,'[2]12月在岗人员岗位补贴原表'!A:I,9,FALSE)</f>
        <v>新城镇岗位</v>
      </c>
      <c r="G240" s="18">
        <f>VLOOKUP(A:A,'[2]12月在岗人员岗位补贴原表'!A:T,20,FALSE)</f>
        <v>1746.09</v>
      </c>
    </row>
    <row r="241" s="32" customFormat="1" ht="14.25" customHeight="1" spans="1:7">
      <c r="A241" s="18">
        <f t="shared" si="3"/>
        <v>238</v>
      </c>
      <c r="B241" s="18" t="str">
        <f>VLOOKUP(A:A,'[2]12月在岗人员岗位补贴原表'!A:C,3,FALSE)</f>
        <v>城东街道</v>
      </c>
      <c r="C241" s="18" t="str">
        <f>VLOOKUP(A:A,'[2]12月在岗人员岗位补贴原表'!A:D,4,FALSE)</f>
        <v>五龙社区</v>
      </c>
      <c r="D241" s="18" t="str">
        <f>VLOOKUP(A:A,'[2]12月在岗人员岗位补贴原表'!A:E,5,FALSE)</f>
        <v>郭伟</v>
      </c>
      <c r="E241" s="18" t="str">
        <f>VLOOKUP(A:A,'[2]12月在岗人员岗位补贴原表'!A:H,8,FALSE)</f>
        <v>37030419******2715</v>
      </c>
      <c r="F241" s="38" t="str">
        <f>VLOOKUP(A:A,'[2]12月在岗人员岗位补贴原表'!A:I,9,FALSE)</f>
        <v>新城镇岗位</v>
      </c>
      <c r="G241" s="18">
        <f>VLOOKUP(A:A,'[2]12月在岗人员岗位补贴原表'!A:T,20,FALSE)</f>
        <v>1746.09</v>
      </c>
    </row>
    <row r="242" s="32" customFormat="1" ht="14.25" customHeight="1" spans="1:7">
      <c r="A242" s="18">
        <f t="shared" si="3"/>
        <v>239</v>
      </c>
      <c r="B242" s="18" t="str">
        <f>VLOOKUP(A:A,'[2]12月在岗人员岗位补贴原表'!A:C,3,FALSE)</f>
        <v>城东街道</v>
      </c>
      <c r="C242" s="18" t="str">
        <f>VLOOKUP(A:A,'[2]12月在岗人员岗位补贴原表'!A:D,4,FALSE)</f>
        <v>青龙山社区</v>
      </c>
      <c r="D242" s="18" t="str">
        <f>VLOOKUP(A:A,'[2]12月在岗人员岗位补贴原表'!A:E,5,FALSE)</f>
        <v>王昌敏</v>
      </c>
      <c r="E242" s="18" t="str">
        <f>VLOOKUP(A:A,'[2]12月在岗人员岗位补贴原表'!A:H,8,FALSE)</f>
        <v>37030419******2519</v>
      </c>
      <c r="F242" s="38" t="str">
        <f>VLOOKUP(A:A,'[2]12月在岗人员岗位补贴原表'!A:I,9,FALSE)</f>
        <v>新城镇岗位</v>
      </c>
      <c r="G242" s="18">
        <f>VLOOKUP(A:A,'[2]12月在岗人员岗位补贴原表'!A:T,20,FALSE)</f>
        <v>1746.09</v>
      </c>
    </row>
    <row r="243" s="32" customFormat="1" ht="14.25" customHeight="1" spans="1:7">
      <c r="A243" s="18">
        <f t="shared" si="3"/>
        <v>240</v>
      </c>
      <c r="B243" s="18" t="str">
        <f>VLOOKUP(A:A,'[2]12月在岗人员岗位补贴原表'!A:C,3,FALSE)</f>
        <v>城东街道</v>
      </c>
      <c r="C243" s="18" t="str">
        <f>VLOOKUP(A:A,'[2]12月在岗人员岗位补贴原表'!A:D,4,FALSE)</f>
        <v>青龙山社区</v>
      </c>
      <c r="D243" s="18" t="str">
        <f>VLOOKUP(A:A,'[2]12月在岗人员岗位补贴原表'!A:E,5,FALSE)</f>
        <v>崔洪斌</v>
      </c>
      <c r="E243" s="18" t="str">
        <f>VLOOKUP(A:A,'[2]12月在岗人员岗位补贴原表'!A:H,8,FALSE)</f>
        <v>37030419******0014</v>
      </c>
      <c r="F243" s="38" t="str">
        <f>VLOOKUP(A:A,'[2]12月在岗人员岗位补贴原表'!A:I,9,FALSE)</f>
        <v>新城镇岗位</v>
      </c>
      <c r="G243" s="18">
        <f>VLOOKUP(A:A,'[2]12月在岗人员岗位补贴原表'!A:T,20,FALSE)</f>
        <v>1746.09</v>
      </c>
    </row>
    <row r="244" s="32" customFormat="1" ht="14.25" customHeight="1" spans="1:7">
      <c r="A244" s="18">
        <f t="shared" si="3"/>
        <v>241</v>
      </c>
      <c r="B244" s="18" t="str">
        <f>VLOOKUP(A:A,'[2]12月在岗人员岗位补贴原表'!A:C,3,FALSE)</f>
        <v>城东街道</v>
      </c>
      <c r="C244" s="18" t="str">
        <f>VLOOKUP(A:A,'[2]12月在岗人员岗位补贴原表'!A:D,4,FALSE)</f>
        <v>青龙山社区</v>
      </c>
      <c r="D244" s="18" t="str">
        <f>VLOOKUP(A:A,'[2]12月在岗人员岗位补贴原表'!A:E,5,FALSE)</f>
        <v>郭杰</v>
      </c>
      <c r="E244" s="18" t="str">
        <f>VLOOKUP(A:A,'[2]12月在岗人员岗位补贴原表'!A:H,8,FALSE)</f>
        <v>37030419******0023</v>
      </c>
      <c r="F244" s="38" t="str">
        <f>VLOOKUP(A:A,'[2]12月在岗人员岗位补贴原表'!A:I,9,FALSE)</f>
        <v>新城镇岗位</v>
      </c>
      <c r="G244" s="18">
        <f>VLOOKUP(A:A,'[2]12月在岗人员岗位补贴原表'!A:T,20,FALSE)</f>
        <v>1746.09</v>
      </c>
    </row>
    <row r="245" s="32" customFormat="1" ht="14.25" customHeight="1" spans="1:7">
      <c r="A245" s="18">
        <f t="shared" si="3"/>
        <v>242</v>
      </c>
      <c r="B245" s="18" t="str">
        <f>VLOOKUP(A:A,'[2]12月在岗人员岗位补贴原表'!A:C,3,FALSE)</f>
        <v>城东街道</v>
      </c>
      <c r="C245" s="18" t="str">
        <f>VLOOKUP(A:A,'[2]12月在岗人员岗位补贴原表'!A:D,4,FALSE)</f>
        <v>青龙山社区</v>
      </c>
      <c r="D245" s="18" t="str">
        <f>VLOOKUP(A:A,'[2]12月在岗人员岗位补贴原表'!A:E,5,FALSE)</f>
        <v>张雷</v>
      </c>
      <c r="E245" s="18" t="str">
        <f>VLOOKUP(A:A,'[2]12月在岗人员岗位补贴原表'!A:H,8,FALSE)</f>
        <v>37030419******0012</v>
      </c>
      <c r="F245" s="38" t="str">
        <f>VLOOKUP(A:A,'[2]12月在岗人员岗位补贴原表'!A:I,9,FALSE)</f>
        <v>新城镇岗位</v>
      </c>
      <c r="G245" s="18">
        <f>VLOOKUP(A:A,'[2]12月在岗人员岗位补贴原表'!A:T,20,FALSE)</f>
        <v>1746.09</v>
      </c>
    </row>
    <row r="246" s="32" customFormat="1" ht="14.25" customHeight="1" spans="1:7">
      <c r="A246" s="18">
        <f t="shared" si="3"/>
        <v>243</v>
      </c>
      <c r="B246" s="18" t="str">
        <f>VLOOKUP(A:A,'[2]12月在岗人员岗位补贴原表'!A:C,3,FALSE)</f>
        <v>城东街道</v>
      </c>
      <c r="C246" s="18" t="str">
        <f>VLOOKUP(A:A,'[2]12月在岗人员岗位补贴原表'!A:D,4,FALSE)</f>
        <v>青龙山社区</v>
      </c>
      <c r="D246" s="18" t="str">
        <f>VLOOKUP(A:A,'[2]12月在岗人员岗位补贴原表'!A:E,5,FALSE)</f>
        <v>翟媛媛</v>
      </c>
      <c r="E246" s="18" t="str">
        <f>VLOOKUP(A:A,'[2]12月在岗人员岗位补贴原表'!A:H,8,FALSE)</f>
        <v>37030419******472X</v>
      </c>
      <c r="F246" s="38" t="str">
        <f>VLOOKUP(A:A,'[2]12月在岗人员岗位补贴原表'!A:I,9,FALSE)</f>
        <v>新城镇岗位</v>
      </c>
      <c r="G246" s="18">
        <f>VLOOKUP(A:A,'[2]12月在岗人员岗位补贴原表'!A:T,20,FALSE)</f>
        <v>1746.09</v>
      </c>
    </row>
    <row r="247" s="32" customFormat="1" ht="14.25" customHeight="1" spans="1:7">
      <c r="A247" s="18">
        <f t="shared" si="3"/>
        <v>244</v>
      </c>
      <c r="B247" s="18" t="str">
        <f>VLOOKUP(A:A,'[2]12月在岗人员岗位补贴原表'!A:C,3,FALSE)</f>
        <v>城东街道</v>
      </c>
      <c r="C247" s="18" t="str">
        <f>VLOOKUP(A:A,'[2]12月在岗人员岗位补贴原表'!A:D,4,FALSE)</f>
        <v>大街社区</v>
      </c>
      <c r="D247" s="18" t="str">
        <f>VLOOKUP(A:A,'[2]12月在岗人员岗位补贴原表'!A:E,5,FALSE)</f>
        <v>阚方菊</v>
      </c>
      <c r="E247" s="18" t="str">
        <f>VLOOKUP(A:A,'[2]12月在岗人员岗位补贴原表'!A:H,8,FALSE)</f>
        <v>37030419******6028</v>
      </c>
      <c r="F247" s="38" t="str">
        <f>VLOOKUP(A:A,'[2]12月在岗人员岗位补贴原表'!A:I,9,FALSE)</f>
        <v>新城镇岗位</v>
      </c>
      <c r="G247" s="18">
        <f>VLOOKUP(A:A,'[2]12月在岗人员岗位补贴原表'!A:T,20,FALSE)</f>
        <v>1746.09</v>
      </c>
    </row>
    <row r="248" s="32" customFormat="1" ht="14.25" customHeight="1" spans="1:7">
      <c r="A248" s="18">
        <f t="shared" si="3"/>
        <v>245</v>
      </c>
      <c r="B248" s="18" t="str">
        <f>VLOOKUP(A:A,'[2]12月在岗人员岗位补贴原表'!A:C,3,FALSE)</f>
        <v>城东街道</v>
      </c>
      <c r="C248" s="18" t="str">
        <f>VLOOKUP(A:A,'[2]12月在岗人员岗位补贴原表'!A:D,4,FALSE)</f>
        <v>大街社区</v>
      </c>
      <c r="D248" s="18" t="str">
        <f>VLOOKUP(A:A,'[2]12月在岗人员岗位补贴原表'!A:E,5,FALSE)</f>
        <v>张树昭</v>
      </c>
      <c r="E248" s="18" t="str">
        <f>VLOOKUP(A:A,'[2]12月在岗人员岗位补贴原表'!A:H,8,FALSE)</f>
        <v>37030419******032X</v>
      </c>
      <c r="F248" s="38" t="str">
        <f>VLOOKUP(A:A,'[2]12月在岗人员岗位补贴原表'!A:I,9,FALSE)</f>
        <v>新城镇岗位</v>
      </c>
      <c r="G248" s="18">
        <f>VLOOKUP(A:A,'[2]12月在岗人员岗位补贴原表'!A:T,20,FALSE)</f>
        <v>1746.09</v>
      </c>
    </row>
    <row r="249" s="32" customFormat="1" ht="14.25" customHeight="1" spans="1:7">
      <c r="A249" s="18">
        <f t="shared" si="3"/>
        <v>246</v>
      </c>
      <c r="B249" s="18" t="str">
        <f>VLOOKUP(A:A,'[2]12月在岗人员岗位补贴原表'!A:C,3,FALSE)</f>
        <v>城东街道</v>
      </c>
      <c r="C249" s="18" t="str">
        <f>VLOOKUP(A:A,'[2]12月在岗人员岗位补贴原表'!A:D,4,FALSE)</f>
        <v>大街社区</v>
      </c>
      <c r="D249" s="18" t="str">
        <f>VLOOKUP(A:A,'[2]12月在岗人员岗位补贴原表'!A:E,5,FALSE)</f>
        <v>周博强</v>
      </c>
      <c r="E249" s="18" t="str">
        <f>VLOOKUP(A:A,'[2]12月在岗人员岗位补贴原表'!A:H,8,FALSE)</f>
        <v>37030419******0011</v>
      </c>
      <c r="F249" s="38" t="str">
        <f>VLOOKUP(A:A,'[2]12月在岗人员岗位补贴原表'!A:I,9,FALSE)</f>
        <v>新城镇岗位</v>
      </c>
      <c r="G249" s="18">
        <f>VLOOKUP(A:A,'[2]12月在岗人员岗位补贴原表'!A:T,20,FALSE)</f>
        <v>1746.09</v>
      </c>
    </row>
    <row r="250" s="32" customFormat="1" ht="14.25" customHeight="1" spans="1:7">
      <c r="A250" s="18">
        <f t="shared" si="3"/>
        <v>247</v>
      </c>
      <c r="B250" s="18" t="str">
        <f>VLOOKUP(A:A,'[2]12月在岗人员岗位补贴原表'!A:C,3,FALSE)</f>
        <v>城东街道</v>
      </c>
      <c r="C250" s="18" t="str">
        <f>VLOOKUP(A:A,'[2]12月在岗人员岗位补贴原表'!A:D,4,FALSE)</f>
        <v>大街社区</v>
      </c>
      <c r="D250" s="18" t="str">
        <f>VLOOKUP(A:A,'[2]12月在岗人员岗位补贴原表'!A:E,5,FALSE)</f>
        <v>王文军</v>
      </c>
      <c r="E250" s="18" t="str">
        <f>VLOOKUP(A:A,'[2]12月在岗人员岗位补贴原表'!A:H,8,FALSE)</f>
        <v>37030419******0317</v>
      </c>
      <c r="F250" s="38" t="str">
        <f>VLOOKUP(A:A,'[2]12月在岗人员岗位补贴原表'!A:I,9,FALSE)</f>
        <v>新城镇岗位</v>
      </c>
      <c r="G250" s="18">
        <f>VLOOKUP(A:A,'[2]12月在岗人员岗位补贴原表'!A:T,20,FALSE)</f>
        <v>1746.09</v>
      </c>
    </row>
    <row r="251" s="32" customFormat="1" ht="14.25" customHeight="1" spans="1:7">
      <c r="A251" s="18">
        <f t="shared" si="3"/>
        <v>248</v>
      </c>
      <c r="B251" s="18" t="str">
        <f>VLOOKUP(A:A,'[2]12月在岗人员岗位补贴原表'!A:C,3,FALSE)</f>
        <v>城东街道</v>
      </c>
      <c r="C251" s="18" t="str">
        <f>VLOOKUP(A:A,'[2]12月在岗人员岗位补贴原表'!A:D,4,FALSE)</f>
        <v>大街社区</v>
      </c>
      <c r="D251" s="18" t="str">
        <f>VLOOKUP(A:A,'[2]12月在岗人员岗位补贴原表'!A:E,5,FALSE)</f>
        <v>袁小容</v>
      </c>
      <c r="E251" s="18" t="str">
        <f>VLOOKUP(A:A,'[2]12月在岗人员岗位补贴原表'!A:H,8,FALSE)</f>
        <v>51132119******7487</v>
      </c>
      <c r="F251" s="38" t="str">
        <f>VLOOKUP(A:A,'[2]12月在岗人员岗位补贴原表'!A:I,9,FALSE)</f>
        <v>新城镇岗位</v>
      </c>
      <c r="G251" s="18">
        <f>VLOOKUP(A:A,'[2]12月在岗人员岗位补贴原表'!A:T,20,FALSE)</f>
        <v>1746.09</v>
      </c>
    </row>
    <row r="252" s="32" customFormat="1" ht="14.25" customHeight="1" spans="1:7">
      <c r="A252" s="18">
        <f t="shared" si="3"/>
        <v>249</v>
      </c>
      <c r="B252" s="18" t="str">
        <f>VLOOKUP(A:A,'[2]12月在岗人员岗位补贴原表'!A:C,3,FALSE)</f>
        <v>城东街道</v>
      </c>
      <c r="C252" s="18" t="str">
        <f>VLOOKUP(A:A,'[2]12月在岗人员岗位补贴原表'!A:D,4,FALSE)</f>
        <v>大街社区</v>
      </c>
      <c r="D252" s="18" t="str">
        <f>VLOOKUP(A:A,'[2]12月在岗人员岗位补贴原表'!A:E,5,FALSE)</f>
        <v>许永庆</v>
      </c>
      <c r="E252" s="18" t="str">
        <f>VLOOKUP(A:A,'[2]12月在岗人员岗位补贴原表'!A:H,8,FALSE)</f>
        <v>37030419******0315</v>
      </c>
      <c r="F252" s="38" t="str">
        <f>VLOOKUP(A:A,'[2]12月在岗人员岗位补贴原表'!A:I,9,FALSE)</f>
        <v>新城镇岗位</v>
      </c>
      <c r="G252" s="18">
        <f>VLOOKUP(A:A,'[2]12月在岗人员岗位补贴原表'!A:T,20,FALSE)</f>
        <v>1746.09</v>
      </c>
    </row>
    <row r="253" s="32" customFormat="1" ht="14.25" customHeight="1" spans="1:7">
      <c r="A253" s="18">
        <f t="shared" si="3"/>
        <v>250</v>
      </c>
      <c r="B253" s="18" t="str">
        <f>VLOOKUP(A:A,'[2]12月在岗人员岗位补贴原表'!A:C,3,FALSE)</f>
        <v>城东街道</v>
      </c>
      <c r="C253" s="18" t="str">
        <f>VLOOKUP(A:A,'[2]12月在岗人员岗位补贴原表'!A:D,4,FALSE)</f>
        <v>大街社区</v>
      </c>
      <c r="D253" s="18" t="str">
        <f>VLOOKUP(A:A,'[2]12月在岗人员岗位补贴原表'!A:E,5,FALSE)</f>
        <v>姬  莹</v>
      </c>
      <c r="E253" s="18" t="str">
        <f>VLOOKUP(A:A,'[2]12月在岗人员岗位补贴原表'!A:H,8,FALSE)</f>
        <v>37030419******0326</v>
      </c>
      <c r="F253" s="38" t="str">
        <f>VLOOKUP(A:A,'[2]12月在岗人员岗位补贴原表'!A:I,9,FALSE)</f>
        <v>新城镇岗位</v>
      </c>
      <c r="G253" s="18">
        <f>VLOOKUP(A:A,'[2]12月在岗人员岗位补贴原表'!A:T,20,FALSE)</f>
        <v>1746.09</v>
      </c>
    </row>
    <row r="254" s="32" customFormat="1" ht="14.25" customHeight="1" spans="1:7">
      <c r="A254" s="18">
        <f t="shared" si="3"/>
        <v>251</v>
      </c>
      <c r="B254" s="18" t="str">
        <f>VLOOKUP(A:A,'[2]12月在岗人员岗位补贴原表'!A:C,3,FALSE)</f>
        <v>城东街道</v>
      </c>
      <c r="C254" s="18" t="str">
        <f>VLOOKUP(A:A,'[2]12月在岗人员岗位补贴原表'!A:D,4,FALSE)</f>
        <v>新泰山社区</v>
      </c>
      <c r="D254" s="18" t="str">
        <f>VLOOKUP(A:A,'[2]12月在岗人员岗位补贴原表'!A:E,5,FALSE)</f>
        <v>徐强</v>
      </c>
      <c r="E254" s="18" t="str">
        <f>VLOOKUP(A:A,'[2]12月在岗人员岗位补贴原表'!A:H,8,FALSE)</f>
        <v>37030419******0016</v>
      </c>
      <c r="F254" s="38" t="str">
        <f>VLOOKUP(A:A,'[2]12月在岗人员岗位补贴原表'!A:I,9,FALSE)</f>
        <v>新城镇岗位</v>
      </c>
      <c r="G254" s="18">
        <f>VLOOKUP(A:A,'[2]12月在岗人员岗位补贴原表'!A:T,20,FALSE)</f>
        <v>1746.09</v>
      </c>
    </row>
    <row r="255" s="32" customFormat="1" ht="14.25" customHeight="1" spans="1:7">
      <c r="A255" s="18">
        <f t="shared" si="3"/>
        <v>252</v>
      </c>
      <c r="B255" s="18" t="str">
        <f>VLOOKUP(A:A,'[2]12月在岗人员岗位补贴原表'!A:C,3,FALSE)</f>
        <v>城东街道</v>
      </c>
      <c r="C255" s="18" t="str">
        <f>VLOOKUP(A:A,'[2]12月在岗人员岗位补贴原表'!A:D,4,FALSE)</f>
        <v>新泰山社区</v>
      </c>
      <c r="D255" s="18" t="str">
        <f>VLOOKUP(A:A,'[2]12月在岗人员岗位补贴原表'!A:E,5,FALSE)</f>
        <v>赵燕</v>
      </c>
      <c r="E255" s="18" t="str">
        <f>VLOOKUP(A:A,'[2]12月在岗人员岗位补贴原表'!A:H,8,FALSE)</f>
        <v>37030419******0061</v>
      </c>
      <c r="F255" s="38" t="str">
        <f>VLOOKUP(A:A,'[2]12月在岗人员岗位补贴原表'!A:I,9,FALSE)</f>
        <v>新城镇岗位</v>
      </c>
      <c r="G255" s="18">
        <f>VLOOKUP(A:A,'[2]12月在岗人员岗位补贴原表'!A:T,20,FALSE)</f>
        <v>1746.09</v>
      </c>
    </row>
    <row r="256" s="32" customFormat="1" ht="14.25" customHeight="1" spans="1:7">
      <c r="A256" s="18">
        <f t="shared" si="3"/>
        <v>253</v>
      </c>
      <c r="B256" s="18" t="str">
        <f>VLOOKUP(A:A,'[2]12月在岗人员岗位补贴原表'!A:C,3,FALSE)</f>
        <v>城东街道</v>
      </c>
      <c r="C256" s="18" t="str">
        <f>VLOOKUP(A:A,'[2]12月在岗人员岗位补贴原表'!A:D,4,FALSE)</f>
        <v>新泰山社区</v>
      </c>
      <c r="D256" s="18" t="str">
        <f>VLOOKUP(A:A,'[2]12月在岗人员岗位补贴原表'!A:E,5,FALSE)</f>
        <v>侯军</v>
      </c>
      <c r="E256" s="18" t="str">
        <f>VLOOKUP(A:A,'[2]12月在岗人员岗位补贴原表'!A:H,8,FALSE)</f>
        <v>37030319******1010</v>
      </c>
      <c r="F256" s="38" t="str">
        <f>VLOOKUP(A:A,'[2]12月在岗人员岗位补贴原表'!A:I,9,FALSE)</f>
        <v>新城镇岗位</v>
      </c>
      <c r="G256" s="18">
        <f>VLOOKUP(A:A,'[2]12月在岗人员岗位补贴原表'!A:T,20,FALSE)</f>
        <v>1746.09</v>
      </c>
    </row>
    <row r="257" s="32" customFormat="1" ht="14.25" customHeight="1" spans="1:7">
      <c r="A257" s="18">
        <f t="shared" si="3"/>
        <v>254</v>
      </c>
      <c r="B257" s="18" t="str">
        <f>VLOOKUP(A:A,'[2]12月在岗人员岗位补贴原表'!A:C,3,FALSE)</f>
        <v>城东街道</v>
      </c>
      <c r="C257" s="18" t="str">
        <f>VLOOKUP(A:A,'[2]12月在岗人员岗位补贴原表'!A:D,4,FALSE)</f>
        <v>新泰山社区</v>
      </c>
      <c r="D257" s="18" t="str">
        <f>VLOOKUP(A:A,'[2]12月在岗人员岗位补贴原表'!A:E,5,FALSE)</f>
        <v>孙磊</v>
      </c>
      <c r="E257" s="18" t="str">
        <f>VLOOKUP(A:A,'[2]12月在岗人员岗位补贴原表'!A:H,8,FALSE)</f>
        <v>37030419******1333</v>
      </c>
      <c r="F257" s="38" t="str">
        <f>VLOOKUP(A:A,'[2]12月在岗人员岗位补贴原表'!A:I,9,FALSE)</f>
        <v>新城镇岗位</v>
      </c>
      <c r="G257" s="18">
        <f>VLOOKUP(A:A,'[2]12月在岗人员岗位补贴原表'!A:T,20,FALSE)</f>
        <v>1649.99</v>
      </c>
    </row>
    <row r="258" s="32" customFormat="1" ht="14.25" customHeight="1" spans="1:7">
      <c r="A258" s="18">
        <f t="shared" si="3"/>
        <v>255</v>
      </c>
      <c r="B258" s="18" t="str">
        <f>VLOOKUP(A:A,'[2]12月在岗人员岗位补贴原表'!A:C,3,FALSE)</f>
        <v>城东街道</v>
      </c>
      <c r="C258" s="18" t="str">
        <f>VLOOKUP(A:A,'[2]12月在岗人员岗位补贴原表'!A:D,4,FALSE)</f>
        <v>新泰山社区</v>
      </c>
      <c r="D258" s="18" t="str">
        <f>VLOOKUP(A:A,'[2]12月在岗人员岗位补贴原表'!A:E,5,FALSE)</f>
        <v>毕艳霞</v>
      </c>
      <c r="E258" s="18" t="str">
        <f>VLOOKUP(A:A,'[2]12月在岗人员岗位补贴原表'!A:H,8,FALSE)</f>
        <v>37030419******0028</v>
      </c>
      <c r="F258" s="38" t="str">
        <f>VLOOKUP(A:A,'[2]12月在岗人员岗位补贴原表'!A:I,9,FALSE)</f>
        <v>新城镇岗位</v>
      </c>
      <c r="G258" s="18">
        <f>VLOOKUP(A:A,'[2]12月在岗人员岗位补贴原表'!A:T,20,FALSE)</f>
        <v>1746.09</v>
      </c>
    </row>
    <row r="259" s="32" customFormat="1" ht="14.25" customHeight="1" spans="1:7">
      <c r="A259" s="18">
        <f t="shared" si="3"/>
        <v>256</v>
      </c>
      <c r="B259" s="18" t="str">
        <f>VLOOKUP(A:A,'[2]12月在岗人员岗位补贴原表'!A:C,3,FALSE)</f>
        <v>城东街道</v>
      </c>
      <c r="C259" s="18" t="str">
        <f>VLOOKUP(A:A,'[2]12月在岗人员岗位补贴原表'!A:D,4,FALSE)</f>
        <v>新泰山社区</v>
      </c>
      <c r="D259" s="18" t="str">
        <f>VLOOKUP(A:A,'[2]12月在岗人员岗位补贴原表'!A:E,5,FALSE)</f>
        <v>徐春</v>
      </c>
      <c r="E259" s="18" t="str">
        <f>VLOOKUP(A:A,'[2]12月在岗人员岗位补贴原表'!A:H,8,FALSE)</f>
        <v>37030419******1316</v>
      </c>
      <c r="F259" s="38" t="str">
        <f>VLOOKUP(A:A,'[2]12月在岗人员岗位补贴原表'!A:I,9,FALSE)</f>
        <v>新城镇岗位</v>
      </c>
      <c r="G259" s="18">
        <f>VLOOKUP(A:A,'[2]12月在岗人员岗位补贴原表'!A:T,20,FALSE)</f>
        <v>1746.09</v>
      </c>
    </row>
    <row r="260" s="32" customFormat="1" ht="14.25" customHeight="1" spans="1:7">
      <c r="A260" s="18">
        <f t="shared" ref="A260:A304" si="4">ROW()-3</f>
        <v>257</v>
      </c>
      <c r="B260" s="18" t="str">
        <f>VLOOKUP(A:A,'[2]12月在岗人员岗位补贴原表'!A:C,3,FALSE)</f>
        <v>城东街道</v>
      </c>
      <c r="C260" s="18" t="str">
        <f>VLOOKUP(A:A,'[2]12月在岗人员岗位补贴原表'!A:D,4,FALSE)</f>
        <v>新泰山社区</v>
      </c>
      <c r="D260" s="18" t="str">
        <f>VLOOKUP(A:A,'[2]12月在岗人员岗位补贴原表'!A:E,5,FALSE)</f>
        <v>赵勇</v>
      </c>
      <c r="E260" s="18" t="str">
        <f>VLOOKUP(A:A,'[2]12月在岗人员岗位补贴原表'!A:H,8,FALSE)</f>
        <v>37030419******0038</v>
      </c>
      <c r="F260" s="38" t="str">
        <f>VLOOKUP(A:A,'[2]12月在岗人员岗位补贴原表'!A:I,9,FALSE)</f>
        <v>新城镇岗位</v>
      </c>
      <c r="G260" s="18">
        <f>VLOOKUP(A:A,'[2]12月在岗人员岗位补贴原表'!A:T,20,FALSE)</f>
        <v>1746.09</v>
      </c>
    </row>
    <row r="261" s="32" customFormat="1" ht="14.25" customHeight="1" spans="1:7">
      <c r="A261" s="18">
        <f t="shared" si="4"/>
        <v>258</v>
      </c>
      <c r="B261" s="18" t="str">
        <f>VLOOKUP(A:A,'[2]12月在岗人员岗位补贴原表'!A:C,3,FALSE)</f>
        <v>城东街道</v>
      </c>
      <c r="C261" s="18" t="str">
        <f>VLOOKUP(A:A,'[2]12月在岗人员岗位补贴原表'!A:D,4,FALSE)</f>
        <v>夏家庄社区</v>
      </c>
      <c r="D261" s="18" t="str">
        <f>VLOOKUP(A:A,'[2]12月在岗人员岗位补贴原表'!A:E,5,FALSE)</f>
        <v>李群</v>
      </c>
      <c r="E261" s="18" t="str">
        <f>VLOOKUP(A:A,'[2]12月在岗人员岗位补贴原表'!A:H,8,FALSE)</f>
        <v>37030419******2722</v>
      </c>
      <c r="F261" s="38" t="str">
        <f>VLOOKUP(A:A,'[2]12月在岗人员岗位补贴原表'!A:I,9,FALSE)</f>
        <v>新城镇岗位</v>
      </c>
      <c r="G261" s="18">
        <f>VLOOKUP(A:A,'[2]12月在岗人员岗位补贴原表'!A:T,20,FALSE)</f>
        <v>1746.09</v>
      </c>
    </row>
    <row r="262" s="32" customFormat="1" ht="14.25" customHeight="1" spans="1:7">
      <c r="A262" s="18">
        <f t="shared" si="4"/>
        <v>259</v>
      </c>
      <c r="B262" s="18" t="str">
        <f>VLOOKUP(A:A,'[2]12月在岗人员岗位补贴原表'!A:C,3,FALSE)</f>
        <v>城东街道</v>
      </c>
      <c r="C262" s="18" t="str">
        <f>VLOOKUP(A:A,'[2]12月在岗人员岗位补贴原表'!A:D,4,FALSE)</f>
        <v>夏家庄社区</v>
      </c>
      <c r="D262" s="18" t="str">
        <f>VLOOKUP(A:A,'[2]12月在岗人员岗位补贴原表'!A:E,5,FALSE)</f>
        <v>毕思国</v>
      </c>
      <c r="E262" s="18" t="str">
        <f>VLOOKUP(A:A,'[2]12月在岗人员岗位补贴原表'!A:H,8,FALSE)</f>
        <v>37030419******2716</v>
      </c>
      <c r="F262" s="38" t="str">
        <f>VLOOKUP(A:A,'[2]12月在岗人员岗位补贴原表'!A:I,9,FALSE)</f>
        <v>新城镇岗位</v>
      </c>
      <c r="G262" s="18">
        <f>VLOOKUP(A:A,'[2]12月在岗人员岗位补贴原表'!A:T,20,FALSE)</f>
        <v>1746.09</v>
      </c>
    </row>
    <row r="263" s="32" customFormat="1" ht="14.25" customHeight="1" spans="1:7">
      <c r="A263" s="18">
        <f t="shared" si="4"/>
        <v>260</v>
      </c>
      <c r="B263" s="18" t="str">
        <f>VLOOKUP(A:A,'[2]12月在岗人员岗位补贴原表'!A:C,3,FALSE)</f>
        <v>城东街道</v>
      </c>
      <c r="C263" s="18" t="str">
        <f>VLOOKUP(A:A,'[2]12月在岗人员岗位补贴原表'!A:D,4,FALSE)</f>
        <v>北岭社区</v>
      </c>
      <c r="D263" s="18" t="str">
        <f>VLOOKUP(A:A,'[2]12月在岗人员岗位补贴原表'!A:E,5,FALSE)</f>
        <v>孙亮</v>
      </c>
      <c r="E263" s="18" t="str">
        <f>VLOOKUP(A:A,'[2]12月在岗人员岗位补贴原表'!A:H,8,FALSE)</f>
        <v>37030419******1314</v>
      </c>
      <c r="F263" s="38" t="str">
        <f>VLOOKUP(A:A,'[2]12月在岗人员岗位补贴原表'!A:I,9,FALSE)</f>
        <v>新城镇岗位</v>
      </c>
      <c r="G263" s="18">
        <f>VLOOKUP(A:A,'[2]12月在岗人员岗位补贴原表'!A:T,20,FALSE)</f>
        <v>1746.09</v>
      </c>
    </row>
    <row r="264" s="32" customFormat="1" ht="14.25" customHeight="1" spans="1:7">
      <c r="A264" s="18">
        <f t="shared" si="4"/>
        <v>261</v>
      </c>
      <c r="B264" s="18" t="str">
        <f>VLOOKUP(A:A,'[2]12月在岗人员岗位补贴原表'!A:C,3,FALSE)</f>
        <v>城东街道</v>
      </c>
      <c r="C264" s="18" t="str">
        <f>VLOOKUP(A:A,'[2]12月在岗人员岗位补贴原表'!A:D,4,FALSE)</f>
        <v>北岭社区</v>
      </c>
      <c r="D264" s="18" t="str">
        <f>VLOOKUP(A:A,'[2]12月在岗人员岗位补贴原表'!A:E,5,FALSE)</f>
        <v>苏静</v>
      </c>
      <c r="E264" s="18" t="str">
        <f>VLOOKUP(A:A,'[2]12月在岗人员岗位补贴原表'!A:H,8,FALSE)</f>
        <v>37030219******1449</v>
      </c>
      <c r="F264" s="38" t="str">
        <f>VLOOKUP(A:A,'[2]12月在岗人员岗位补贴原表'!A:I,9,FALSE)</f>
        <v>新城镇岗位</v>
      </c>
      <c r="G264" s="18">
        <f>VLOOKUP(A:A,'[2]12月在岗人员岗位补贴原表'!A:T,20,FALSE)</f>
        <v>1746.09</v>
      </c>
    </row>
    <row r="265" s="32" customFormat="1" ht="14.25" customHeight="1" spans="1:7">
      <c r="A265" s="18">
        <f t="shared" si="4"/>
        <v>262</v>
      </c>
      <c r="B265" s="18" t="str">
        <f>VLOOKUP(A:A,'[2]12月在岗人员岗位补贴原表'!A:C,3,FALSE)</f>
        <v>城东街道</v>
      </c>
      <c r="C265" s="18" t="str">
        <f>VLOOKUP(A:A,'[2]12月在岗人员岗位补贴原表'!A:D,4,FALSE)</f>
        <v>窝疃村</v>
      </c>
      <c r="D265" s="18" t="str">
        <f>VLOOKUP(A:A,'[2]12月在岗人员岗位补贴原表'!A:E,5,FALSE)</f>
        <v>付雷廷</v>
      </c>
      <c r="E265" s="18" t="str">
        <f>VLOOKUP(A:A,'[2]12月在岗人员岗位补贴原表'!A:H,8,FALSE)</f>
        <v>37030419******191X</v>
      </c>
      <c r="F265" s="38" t="str">
        <f>VLOOKUP(A:A,'[2]12月在岗人员岗位补贴原表'!A:I,9,FALSE)</f>
        <v>新城镇岗位</v>
      </c>
      <c r="G265" s="18">
        <f>VLOOKUP(A:A,'[2]12月在岗人员岗位补贴原表'!A:T,20,FALSE)</f>
        <v>1746.09</v>
      </c>
    </row>
    <row r="266" s="32" customFormat="1" ht="14.25" customHeight="1" spans="1:7">
      <c r="A266" s="18">
        <f t="shared" si="4"/>
        <v>263</v>
      </c>
      <c r="B266" s="18" t="str">
        <f>VLOOKUP(A:A,'[2]12月在岗人员岗位补贴原表'!A:C,3,FALSE)</f>
        <v>城东街道</v>
      </c>
      <c r="C266" s="18" t="str">
        <f>VLOOKUP(A:A,'[2]12月在岗人员岗位补贴原表'!A:D,4,FALSE)</f>
        <v>窝疃村</v>
      </c>
      <c r="D266" s="18" t="str">
        <f>VLOOKUP(A:A,'[2]12月在岗人员岗位补贴原表'!A:E,5,FALSE)</f>
        <v>崔鹏</v>
      </c>
      <c r="E266" s="18" t="str">
        <f>VLOOKUP(A:A,'[2]12月在岗人员岗位补贴原表'!A:H,8,FALSE)</f>
        <v>37030419******2715</v>
      </c>
      <c r="F266" s="38" t="str">
        <f>VLOOKUP(A:A,'[2]12月在岗人员岗位补贴原表'!A:I,9,FALSE)</f>
        <v>新城镇岗位</v>
      </c>
      <c r="G266" s="18">
        <f>VLOOKUP(A:A,'[2]12月在岗人员岗位补贴原表'!A:T,20,FALSE)</f>
        <v>1746.09</v>
      </c>
    </row>
    <row r="267" s="32" customFormat="1" ht="14.25" customHeight="1" spans="1:7">
      <c r="A267" s="18">
        <f t="shared" si="4"/>
        <v>264</v>
      </c>
      <c r="B267" s="18" t="str">
        <f>VLOOKUP(A:A,'[2]12月在岗人员岗位补贴原表'!A:C,3,FALSE)</f>
        <v>城东街道</v>
      </c>
      <c r="C267" s="18" t="str">
        <f>VLOOKUP(A:A,'[2]12月在岗人员岗位补贴原表'!A:D,4,FALSE)</f>
        <v>后峪社区</v>
      </c>
      <c r="D267" s="18" t="str">
        <f>VLOOKUP(A:A,'[2]12月在岗人员岗位补贴原表'!A:E,5,FALSE)</f>
        <v>石军</v>
      </c>
      <c r="E267" s="18" t="str">
        <f>VLOOKUP(A:A,'[2]12月在岗人员岗位补贴原表'!A:H,8,FALSE)</f>
        <v>37030419******2719</v>
      </c>
      <c r="F267" s="38" t="str">
        <f>VLOOKUP(A:A,'[2]12月在岗人员岗位补贴原表'!A:I,9,FALSE)</f>
        <v>新城镇岗位</v>
      </c>
      <c r="G267" s="18">
        <f>VLOOKUP(A:A,'[2]12月在岗人员岗位补贴原表'!A:T,20,FALSE)</f>
        <v>1746.09</v>
      </c>
    </row>
    <row r="268" s="32" customFormat="1" ht="14.25" customHeight="1" spans="1:7">
      <c r="A268" s="18">
        <f t="shared" si="4"/>
        <v>265</v>
      </c>
      <c r="B268" s="18" t="str">
        <f>VLOOKUP(A:A,'[2]12月在岗人员岗位补贴原表'!A:C,3,FALSE)</f>
        <v>城东街道</v>
      </c>
      <c r="C268" s="18" t="str">
        <f>VLOOKUP(A:A,'[2]12月在岗人员岗位补贴原表'!A:D,4,FALSE)</f>
        <v>后峪社区</v>
      </c>
      <c r="D268" s="18" t="str">
        <f>VLOOKUP(A:A,'[2]12月在岗人员岗位补贴原表'!A:E,5,FALSE)</f>
        <v>曲峰</v>
      </c>
      <c r="E268" s="18" t="str">
        <f>VLOOKUP(A:A,'[2]12月在岗人员岗位补贴原表'!A:H,8,FALSE)</f>
        <v>37030419******2734</v>
      </c>
      <c r="F268" s="38" t="str">
        <f>VLOOKUP(A:A,'[2]12月在岗人员岗位补贴原表'!A:I,9,FALSE)</f>
        <v>新城镇岗位</v>
      </c>
      <c r="G268" s="18">
        <f>VLOOKUP(A:A,'[2]12月在岗人员岗位补贴原表'!A:T,20,FALSE)</f>
        <v>1746.09</v>
      </c>
    </row>
    <row r="269" s="32" customFormat="1" ht="14.25" customHeight="1" spans="1:7">
      <c r="A269" s="18">
        <f t="shared" si="4"/>
        <v>266</v>
      </c>
      <c r="B269" s="18" t="str">
        <f>VLOOKUP(A:A,'[2]12月在岗人员岗位补贴原表'!A:C,3,FALSE)</f>
        <v>城东街道</v>
      </c>
      <c r="C269" s="18" t="str">
        <f>VLOOKUP(A:A,'[2]12月在岗人员岗位补贴原表'!A:D,4,FALSE)</f>
        <v>后峪社区</v>
      </c>
      <c r="D269" s="18" t="str">
        <f>VLOOKUP(A:A,'[2]12月在岗人员岗位补贴原表'!A:E,5,FALSE)</f>
        <v>赵增锋</v>
      </c>
      <c r="E269" s="18" t="str">
        <f>VLOOKUP(A:A,'[2]12月在岗人员岗位补贴原表'!A:H,8,FALSE)</f>
        <v>37030419******2737</v>
      </c>
      <c r="F269" s="38" t="str">
        <f>VLOOKUP(A:A,'[2]12月在岗人员岗位补贴原表'!A:I,9,FALSE)</f>
        <v>新城镇岗位</v>
      </c>
      <c r="G269" s="18">
        <f>VLOOKUP(A:A,'[2]12月在岗人员岗位补贴原表'!A:T,20,FALSE)</f>
        <v>1746.09</v>
      </c>
    </row>
    <row r="270" s="32" customFormat="1" ht="14.25" customHeight="1" spans="1:7">
      <c r="A270" s="18">
        <f t="shared" si="4"/>
        <v>267</v>
      </c>
      <c r="B270" s="18" t="str">
        <f>VLOOKUP(A:A,'[2]12月在岗人员岗位补贴原表'!A:C,3,FALSE)</f>
        <v>城东街道</v>
      </c>
      <c r="C270" s="18" t="str">
        <f>VLOOKUP(A:A,'[2]12月在岗人员岗位补贴原表'!A:D,4,FALSE)</f>
        <v>后峪社区</v>
      </c>
      <c r="D270" s="18" t="str">
        <f>VLOOKUP(A:A,'[2]12月在岗人员岗位补贴原表'!A:E,5,FALSE)</f>
        <v>周巍</v>
      </c>
      <c r="E270" s="18" t="str">
        <f>VLOOKUP(A:A,'[2]12月在岗人员岗位补贴原表'!A:H,8,FALSE)</f>
        <v>37030419******2715</v>
      </c>
      <c r="F270" s="38" t="str">
        <f>VLOOKUP(A:A,'[2]12月在岗人员岗位补贴原表'!A:I,9,FALSE)</f>
        <v>新城镇岗位</v>
      </c>
      <c r="G270" s="18">
        <f>VLOOKUP(A:A,'[2]12月在岗人员岗位补贴原表'!A:T,20,FALSE)</f>
        <v>1746.09</v>
      </c>
    </row>
    <row r="271" s="32" customFormat="1" ht="14.25" customHeight="1" spans="1:7">
      <c r="A271" s="18">
        <f t="shared" si="4"/>
        <v>268</v>
      </c>
      <c r="B271" s="18" t="str">
        <f>VLOOKUP(A:A,'[2]12月在岗人员岗位补贴原表'!A:C,3,FALSE)</f>
        <v>城东街道</v>
      </c>
      <c r="C271" s="18" t="str">
        <f>VLOOKUP(A:A,'[2]12月在岗人员岗位补贴原表'!A:D,4,FALSE)</f>
        <v>后峪社区</v>
      </c>
      <c r="D271" s="18" t="str">
        <f>VLOOKUP(A:A,'[2]12月在岗人员岗位补贴原表'!A:E,5,FALSE)</f>
        <v>周丽群</v>
      </c>
      <c r="E271" s="18" t="str">
        <f>VLOOKUP(A:A,'[2]12月在岗人员岗位补贴原表'!A:H,8,FALSE)</f>
        <v>37030419******2726</v>
      </c>
      <c r="F271" s="38" t="str">
        <f>VLOOKUP(A:A,'[2]12月在岗人员岗位补贴原表'!A:I,9,FALSE)</f>
        <v>新城镇岗位</v>
      </c>
      <c r="G271" s="18">
        <f>VLOOKUP(A:A,'[2]12月在岗人员岗位补贴原表'!A:T,20,FALSE)</f>
        <v>1746.09</v>
      </c>
    </row>
    <row r="272" s="32" customFormat="1" ht="14.25" customHeight="1" spans="1:7">
      <c r="A272" s="18">
        <f t="shared" si="4"/>
        <v>269</v>
      </c>
      <c r="B272" s="18" t="str">
        <f>VLOOKUP(A:A,'[2]12月在岗人员岗位补贴原表'!A:C,3,FALSE)</f>
        <v>城东街道</v>
      </c>
      <c r="C272" s="18" t="str">
        <f>VLOOKUP(A:A,'[2]12月在岗人员岗位补贴原表'!A:D,4,FALSE)</f>
        <v>后峪社区</v>
      </c>
      <c r="D272" s="18" t="str">
        <f>VLOOKUP(A:A,'[2]12月在岗人员岗位补贴原表'!A:E,5,FALSE)</f>
        <v>赵增勇</v>
      </c>
      <c r="E272" s="18" t="str">
        <f>VLOOKUP(A:A,'[2]12月在岗人员岗位补贴原表'!A:H,8,FALSE)</f>
        <v>37030419******273X</v>
      </c>
      <c r="F272" s="38" t="str">
        <f>VLOOKUP(A:A,'[2]12月在岗人员岗位补贴原表'!A:I,9,FALSE)</f>
        <v>新城镇岗位</v>
      </c>
      <c r="G272" s="18">
        <f>VLOOKUP(A:A,'[2]12月在岗人员岗位补贴原表'!A:T,20,FALSE)</f>
        <v>1746.09</v>
      </c>
    </row>
    <row r="273" s="32" customFormat="1" ht="14.25" customHeight="1" spans="1:7">
      <c r="A273" s="18">
        <f t="shared" si="4"/>
        <v>270</v>
      </c>
      <c r="B273" s="18" t="str">
        <f>VLOOKUP(A:A,'[2]12月在岗人员岗位补贴原表'!A:C,3,FALSE)</f>
        <v>城东街道</v>
      </c>
      <c r="C273" s="18" t="str">
        <f>VLOOKUP(A:A,'[2]12月在岗人员岗位补贴原表'!A:D,4,FALSE)</f>
        <v>安上村</v>
      </c>
      <c r="D273" s="18" t="str">
        <f>VLOOKUP(A:A,'[2]12月在岗人员岗位补贴原表'!A:E,5,FALSE)</f>
        <v>张宁</v>
      </c>
      <c r="E273" s="18" t="str">
        <f>VLOOKUP(A:A,'[2]12月在岗人员岗位补贴原表'!A:H,8,FALSE)</f>
        <v>37030419******2742</v>
      </c>
      <c r="F273" s="38" t="str">
        <f>VLOOKUP(A:A,'[2]12月在岗人员岗位补贴原表'!A:I,9,FALSE)</f>
        <v>新城镇岗位</v>
      </c>
      <c r="G273" s="18">
        <f>VLOOKUP(A:A,'[2]12月在岗人员岗位补贴原表'!A:T,20,FALSE)</f>
        <v>1746.09</v>
      </c>
    </row>
    <row r="274" s="32" customFormat="1" ht="14.25" customHeight="1" spans="1:7">
      <c r="A274" s="18">
        <f t="shared" si="4"/>
        <v>271</v>
      </c>
      <c r="B274" s="18" t="str">
        <f>VLOOKUP(A:A,'[2]12月在岗人员岗位补贴原表'!A:C,3,FALSE)</f>
        <v>城东街道</v>
      </c>
      <c r="C274" s="18" t="str">
        <f>VLOOKUP(A:A,'[2]12月在岗人员岗位补贴原表'!A:D,4,FALSE)</f>
        <v>安上村</v>
      </c>
      <c r="D274" s="18" t="str">
        <f>VLOOKUP(A:A,'[2]12月在岗人员岗位补贴原表'!A:E,5,FALSE)</f>
        <v>王茂博</v>
      </c>
      <c r="E274" s="18" t="str">
        <f>VLOOKUP(A:A,'[2]12月在岗人员岗位补贴原表'!A:H,8,FALSE)</f>
        <v>37030419******2715</v>
      </c>
      <c r="F274" s="38" t="str">
        <f>VLOOKUP(A:A,'[2]12月在岗人员岗位补贴原表'!A:I,9,FALSE)</f>
        <v>新城镇岗位</v>
      </c>
      <c r="G274" s="18">
        <f>VLOOKUP(A:A,'[2]12月在岗人员岗位补贴原表'!A:T,20,FALSE)</f>
        <v>1746.09</v>
      </c>
    </row>
    <row r="275" s="32" customFormat="1" ht="14.25" customHeight="1" spans="1:7">
      <c r="A275" s="18">
        <f t="shared" si="4"/>
        <v>272</v>
      </c>
      <c r="B275" s="18" t="str">
        <f>VLOOKUP(A:A,'[2]12月在岗人员岗位补贴原表'!A:C,3,FALSE)</f>
        <v>城东街道</v>
      </c>
      <c r="C275" s="18" t="str">
        <f>VLOOKUP(A:A,'[2]12月在岗人员岗位补贴原表'!A:D,4,FALSE)</f>
        <v>峨嵋新村社区</v>
      </c>
      <c r="D275" s="18" t="str">
        <f>VLOOKUP(A:A,'[2]12月在岗人员岗位补贴原表'!A:E,5,FALSE)</f>
        <v>王媚媚</v>
      </c>
      <c r="E275" s="18" t="str">
        <f>VLOOKUP(A:A,'[2]12月在岗人员岗位补贴原表'!A:H,8,FALSE)</f>
        <v>37030419******0346</v>
      </c>
      <c r="F275" s="38" t="str">
        <f>VLOOKUP(A:A,'[2]12月在岗人员岗位补贴原表'!A:I,9,FALSE)</f>
        <v>新城镇岗位</v>
      </c>
      <c r="G275" s="18">
        <f>VLOOKUP(A:A,'[2]12月在岗人员岗位补贴原表'!A:T,20,FALSE)</f>
        <v>1746.09</v>
      </c>
    </row>
    <row r="276" s="32" customFormat="1" ht="14.25" customHeight="1" spans="1:7">
      <c r="A276" s="18">
        <f t="shared" si="4"/>
        <v>273</v>
      </c>
      <c r="B276" s="18" t="str">
        <f>VLOOKUP(A:A,'[2]12月在岗人员岗位补贴原表'!A:C,3,FALSE)</f>
        <v>城东街道</v>
      </c>
      <c r="C276" s="18" t="str">
        <f>VLOOKUP(A:A,'[2]12月在岗人员岗位补贴原表'!A:D,4,FALSE)</f>
        <v>峨嵋新村社区</v>
      </c>
      <c r="D276" s="18" t="str">
        <f>VLOOKUP(A:A,'[2]12月在岗人员岗位补贴原表'!A:E,5,FALSE)</f>
        <v>毕永忠</v>
      </c>
      <c r="E276" s="18" t="str">
        <f>VLOOKUP(A:A,'[2]12月在岗人员岗位补贴原表'!A:H,8,FALSE)</f>
        <v>37030319******0611</v>
      </c>
      <c r="F276" s="38" t="str">
        <f>VLOOKUP(A:A,'[2]12月在岗人员岗位补贴原表'!A:I,9,FALSE)</f>
        <v>新城镇岗位</v>
      </c>
      <c r="G276" s="18">
        <f>VLOOKUP(A:A,'[2]12月在岗人员岗位补贴原表'!A:T,20,FALSE)</f>
        <v>1746.09</v>
      </c>
    </row>
    <row r="277" s="32" customFormat="1" ht="14.25" customHeight="1" spans="1:7">
      <c r="A277" s="18">
        <f t="shared" si="4"/>
        <v>274</v>
      </c>
      <c r="B277" s="18" t="str">
        <f>VLOOKUP(A:A,'[2]12月在岗人员岗位补贴原表'!A:C,3,FALSE)</f>
        <v>城东街道</v>
      </c>
      <c r="C277" s="18" t="str">
        <f>VLOOKUP(A:A,'[2]12月在岗人员岗位补贴原表'!A:D,4,FALSE)</f>
        <v>峨嵋新村社区</v>
      </c>
      <c r="D277" s="18" t="str">
        <f>VLOOKUP(A:A,'[2]12月在岗人员岗位补贴原表'!A:E,5,FALSE)</f>
        <v>孙会</v>
      </c>
      <c r="E277" s="18" t="str">
        <f>VLOOKUP(A:A,'[2]12月在岗人员岗位补贴原表'!A:H,8,FALSE)</f>
        <v>37030419******4429</v>
      </c>
      <c r="F277" s="38" t="str">
        <f>VLOOKUP(A:A,'[2]12月在岗人员岗位补贴原表'!A:I,9,FALSE)</f>
        <v>新城镇岗位</v>
      </c>
      <c r="G277" s="18">
        <f>VLOOKUP(A:A,'[2]12月在岗人员岗位补贴原表'!A:T,20,FALSE)</f>
        <v>1746.09</v>
      </c>
    </row>
    <row r="278" s="32" customFormat="1" ht="14.25" customHeight="1" spans="1:7">
      <c r="A278" s="18">
        <f t="shared" si="4"/>
        <v>275</v>
      </c>
      <c r="B278" s="18" t="str">
        <f>VLOOKUP(A:A,'[2]12月在岗人员岗位补贴原表'!A:C,3,FALSE)</f>
        <v>城东街道</v>
      </c>
      <c r="C278" s="18" t="str">
        <f>VLOOKUP(A:A,'[2]12月在岗人员岗位补贴原表'!A:D,4,FALSE)</f>
        <v>峨嵋新村社区</v>
      </c>
      <c r="D278" s="18" t="str">
        <f>VLOOKUP(A:A,'[2]12月在岗人员岗位补贴原表'!A:E,5,FALSE)</f>
        <v>崔涌</v>
      </c>
      <c r="E278" s="18" t="str">
        <f>VLOOKUP(A:A,'[2]12月在岗人员岗位补贴原表'!A:H,8,FALSE)</f>
        <v>37030419******0314</v>
      </c>
      <c r="F278" s="38" t="str">
        <f>VLOOKUP(A:A,'[2]12月在岗人员岗位补贴原表'!A:I,9,FALSE)</f>
        <v>新城镇岗位</v>
      </c>
      <c r="G278" s="18">
        <f>VLOOKUP(A:A,'[2]12月在岗人员岗位补贴原表'!A:T,20,FALSE)</f>
        <v>1746.09</v>
      </c>
    </row>
    <row r="279" s="32" customFormat="1" ht="14.25" customHeight="1" spans="1:7">
      <c r="A279" s="18">
        <f t="shared" si="4"/>
        <v>276</v>
      </c>
      <c r="B279" s="18" t="str">
        <f>VLOOKUP(A:A,'[2]12月在岗人员岗位补贴原表'!A:C,3,FALSE)</f>
        <v>城东街道</v>
      </c>
      <c r="C279" s="18" t="str">
        <f>VLOOKUP(A:A,'[2]12月在岗人员岗位补贴原表'!A:D,4,FALSE)</f>
        <v>公平庄社区</v>
      </c>
      <c r="D279" s="18" t="str">
        <f>VLOOKUP(A:A,'[2]12月在岗人员岗位补贴原表'!A:E,5,FALSE)</f>
        <v>谢春健</v>
      </c>
      <c r="E279" s="18" t="str">
        <f>VLOOKUP(A:A,'[2]12月在岗人员岗位补贴原表'!A:H,8,FALSE)</f>
        <v>37030419******0036</v>
      </c>
      <c r="F279" s="38" t="str">
        <f>VLOOKUP(A:A,'[2]12月在岗人员岗位补贴原表'!A:I,9,FALSE)</f>
        <v>新城镇岗位</v>
      </c>
      <c r="G279" s="18">
        <f>VLOOKUP(A:A,'[2]12月在岗人员岗位补贴原表'!A:T,20,FALSE)</f>
        <v>1746.09</v>
      </c>
    </row>
    <row r="280" s="32" customFormat="1" ht="14.25" customHeight="1" spans="1:7">
      <c r="A280" s="18">
        <f t="shared" si="4"/>
        <v>277</v>
      </c>
      <c r="B280" s="18" t="str">
        <f>VLOOKUP(A:A,'[2]12月在岗人员岗位补贴原表'!A:C,3,FALSE)</f>
        <v>城东街道</v>
      </c>
      <c r="C280" s="18" t="str">
        <f>VLOOKUP(A:A,'[2]12月在岗人员岗位补贴原表'!A:D,4,FALSE)</f>
        <v>公平庄社区</v>
      </c>
      <c r="D280" s="18" t="str">
        <f>VLOOKUP(A:A,'[2]12月在岗人员岗位补贴原表'!A:E,5,FALSE)</f>
        <v>李长征</v>
      </c>
      <c r="E280" s="18" t="str">
        <f>VLOOKUP(A:A,'[2]12月在岗人员岗位补贴原表'!A:H,8,FALSE)</f>
        <v>37030419******0631</v>
      </c>
      <c r="F280" s="38" t="str">
        <f>VLOOKUP(A:A,'[2]12月在岗人员岗位补贴原表'!A:I,9,FALSE)</f>
        <v>新城镇岗位</v>
      </c>
      <c r="G280" s="18">
        <f>VLOOKUP(A:A,'[2]12月在岗人员岗位补贴原表'!A:T,20,FALSE)</f>
        <v>1746.09</v>
      </c>
    </row>
    <row r="281" s="32" customFormat="1" ht="14.25" customHeight="1" spans="1:7">
      <c r="A281" s="18">
        <f t="shared" si="4"/>
        <v>278</v>
      </c>
      <c r="B281" s="18" t="str">
        <f>VLOOKUP(A:A,'[2]12月在岗人员岗位补贴原表'!A:C,3,FALSE)</f>
        <v>城东街道</v>
      </c>
      <c r="C281" s="18" t="str">
        <f>VLOOKUP(A:A,'[2]12月在岗人员岗位补贴原表'!A:D,4,FALSE)</f>
        <v>公平庄社区</v>
      </c>
      <c r="D281" s="18" t="str">
        <f>VLOOKUP(A:A,'[2]12月在岗人员岗位补贴原表'!A:E,5,FALSE)</f>
        <v>胡静</v>
      </c>
      <c r="E281" s="18" t="str">
        <f>VLOOKUP(A:A,'[2]12月在岗人员岗位补贴原表'!A:H,8,FALSE)</f>
        <v>37030419******0024</v>
      </c>
      <c r="F281" s="38" t="str">
        <f>VLOOKUP(A:A,'[2]12月在岗人员岗位补贴原表'!A:I,9,FALSE)</f>
        <v>新城镇岗位</v>
      </c>
      <c r="G281" s="18">
        <f>VLOOKUP(A:A,'[2]12月在岗人员岗位补贴原表'!A:T,20,FALSE)</f>
        <v>1746.09</v>
      </c>
    </row>
    <row r="282" s="32" customFormat="1" ht="14.25" customHeight="1" spans="1:7">
      <c r="A282" s="18">
        <f t="shared" si="4"/>
        <v>279</v>
      </c>
      <c r="B282" s="18" t="str">
        <f>VLOOKUP(A:A,'[2]12月在岗人员岗位补贴原表'!A:C,3,FALSE)</f>
        <v>城东街道</v>
      </c>
      <c r="C282" s="18" t="str">
        <f>VLOOKUP(A:A,'[2]12月在岗人员岗位补贴原表'!A:D,4,FALSE)</f>
        <v>大街社区</v>
      </c>
      <c r="D282" s="18" t="str">
        <f>VLOOKUP(A:A,'[2]12月在岗人员岗位补贴原表'!A:E,5,FALSE)</f>
        <v>宋爱君</v>
      </c>
      <c r="E282" s="18" t="str">
        <f>VLOOKUP(A:A,'[2]12月在岗人员岗位补贴原表'!A:H,8,FALSE)</f>
        <v>37030419******0311</v>
      </c>
      <c r="F282" s="38" t="str">
        <f>VLOOKUP(A:A,'[2]12月在岗人员岗位补贴原表'!A:I,9,FALSE)</f>
        <v>新城镇岗位</v>
      </c>
      <c r="G282" s="18">
        <f>VLOOKUP(A:A,'[2]12月在岗人员岗位补贴原表'!A:T,20,FALSE)</f>
        <v>1746.09</v>
      </c>
    </row>
    <row r="283" s="32" customFormat="1" ht="14.25" customHeight="1" spans="1:7">
      <c r="A283" s="18">
        <f t="shared" si="4"/>
        <v>280</v>
      </c>
      <c r="B283" s="18" t="str">
        <f>VLOOKUP(A:A,'[2]12月在岗人员岗位补贴原表'!A:C,3,FALSE)</f>
        <v>城东街道</v>
      </c>
      <c r="C283" s="18" t="str">
        <f>VLOOKUP(A:A,'[2]12月在岗人员岗位补贴原表'!A:D,4,FALSE)</f>
        <v>城中社区</v>
      </c>
      <c r="D283" s="18" t="str">
        <f>VLOOKUP(A:A,'[2]12月在岗人员岗位补贴原表'!A:E,5,FALSE)</f>
        <v>蒋蓉蓉</v>
      </c>
      <c r="E283" s="18" t="str">
        <f>VLOOKUP(A:A,'[2]12月在岗人员岗位补贴原表'!A:H,8,FALSE)</f>
        <v>37030419******0021</v>
      </c>
      <c r="F283" s="38" t="str">
        <f>VLOOKUP(A:A,'[2]12月在岗人员岗位补贴原表'!A:I,9,FALSE)</f>
        <v>新城镇岗位</v>
      </c>
      <c r="G283" s="18">
        <f>VLOOKUP(A:A,'[2]12月在岗人员岗位补贴原表'!A:T,20,FALSE)</f>
        <v>1746.09</v>
      </c>
    </row>
    <row r="284" s="32" customFormat="1" ht="14.25" customHeight="1" spans="1:7">
      <c r="A284" s="18">
        <f t="shared" si="4"/>
        <v>281</v>
      </c>
      <c r="B284" s="18" t="str">
        <f>VLOOKUP(A:A,'[2]12月在岗人员岗位补贴原表'!A:C,3,FALSE)</f>
        <v>池上镇</v>
      </c>
      <c r="C284" s="18" t="str">
        <f>VLOOKUP(A:A,'[2]12月在岗人员岗位补贴原表'!A:D,4,FALSE)</f>
        <v>东池村</v>
      </c>
      <c r="D284" s="18" t="str">
        <f>VLOOKUP(A:A,'[2]12月在岗人员岗位补贴原表'!A:E,5,FALSE)</f>
        <v>赵进</v>
      </c>
      <c r="E284" s="18" t="str">
        <f>VLOOKUP(A:A,'[2]12月在岗人员岗位补贴原表'!A:H,8,FALSE)</f>
        <v>37030419******5811</v>
      </c>
      <c r="F284" s="38" t="str">
        <f>VLOOKUP(A:A,'[2]12月在岗人员岗位补贴原表'!A:I,9,FALSE)</f>
        <v>新城镇岗位</v>
      </c>
      <c r="G284" s="18">
        <f>VLOOKUP(A:A,'[2]12月在岗人员岗位补贴原表'!A:T,20,FALSE)</f>
        <v>1746.09</v>
      </c>
    </row>
    <row r="285" s="32" customFormat="1" ht="14.25" customHeight="1" spans="1:7">
      <c r="A285" s="18">
        <f t="shared" si="4"/>
        <v>282</v>
      </c>
      <c r="B285" s="18" t="str">
        <f>VLOOKUP(A:A,'[2]12月在岗人员岗位补贴原表'!A:C,3,FALSE)</f>
        <v>池上镇</v>
      </c>
      <c r="C285" s="18" t="str">
        <f>VLOOKUP(A:A,'[2]12月在岗人员岗位补贴原表'!A:D,4,FALSE)</f>
        <v>东池村</v>
      </c>
      <c r="D285" s="18" t="str">
        <f>VLOOKUP(A:A,'[2]12月在岗人员岗位补贴原表'!A:E,5,FALSE)</f>
        <v>吕磊</v>
      </c>
      <c r="E285" s="18" t="str">
        <f>VLOOKUP(A:A,'[2]12月在岗人员岗位补贴原表'!A:H,8,FALSE)</f>
        <v>37030419******4422</v>
      </c>
      <c r="F285" s="38" t="str">
        <f>VLOOKUP(A:A,'[2]12月在岗人员岗位补贴原表'!A:I,9,FALSE)</f>
        <v>新城镇岗位</v>
      </c>
      <c r="G285" s="18">
        <f>VLOOKUP(A:A,'[2]12月在岗人员岗位补贴原表'!A:T,20,FALSE)</f>
        <v>1746.09</v>
      </c>
    </row>
    <row r="286" s="32" customFormat="1" ht="14.25" customHeight="1" spans="1:7">
      <c r="A286" s="18">
        <f t="shared" si="4"/>
        <v>283</v>
      </c>
      <c r="B286" s="18" t="str">
        <f>VLOOKUP(A:A,'[2]12月在岗人员岗位补贴原表'!A:C,3,FALSE)</f>
        <v>池上镇</v>
      </c>
      <c r="C286" s="18" t="str">
        <f>VLOOKUP(A:A,'[2]12月在岗人员岗位补贴原表'!A:D,4,FALSE)</f>
        <v>西陈疃村</v>
      </c>
      <c r="D286" s="18" t="str">
        <f>VLOOKUP(A:A,'[2]12月在岗人员岗位补贴原表'!A:E,5,FALSE)</f>
        <v>王礼成</v>
      </c>
      <c r="E286" s="18" t="str">
        <f>VLOOKUP(A:A,'[2]12月在岗人员岗位补贴原表'!A:H,8,FALSE)</f>
        <v>37030419******5811</v>
      </c>
      <c r="F286" s="38" t="str">
        <f>VLOOKUP(A:A,'[2]12月在岗人员岗位补贴原表'!A:I,9,FALSE)</f>
        <v>新城镇岗位</v>
      </c>
      <c r="G286" s="18">
        <f>VLOOKUP(A:A,'[2]12月在岗人员岗位补贴原表'!A:T,20,FALSE)</f>
        <v>1746.09</v>
      </c>
    </row>
    <row r="287" s="32" customFormat="1" ht="14.25" customHeight="1" spans="1:7">
      <c r="A287" s="18">
        <f t="shared" si="4"/>
        <v>284</v>
      </c>
      <c r="B287" s="18" t="str">
        <f>VLOOKUP(A:A,'[2]12月在岗人员岗位补贴原表'!A:C,3,FALSE)</f>
        <v>池上镇</v>
      </c>
      <c r="C287" s="18" t="str">
        <f>VLOOKUP(A:A,'[2]12月在岗人员岗位补贴原表'!A:D,4,FALSE)</f>
        <v>西陈疃村</v>
      </c>
      <c r="D287" s="18" t="str">
        <f>VLOOKUP(A:A,'[2]12月在岗人员岗位补贴原表'!A:E,5,FALSE)</f>
        <v>孟清泉</v>
      </c>
      <c r="E287" s="18" t="str">
        <f>VLOOKUP(A:A,'[2]12月在岗人员岗位补贴原表'!A:H,8,FALSE)</f>
        <v>37030419******5836</v>
      </c>
      <c r="F287" s="38" t="str">
        <f>VLOOKUP(A:A,'[2]12月在岗人员岗位补贴原表'!A:I,9,FALSE)</f>
        <v>新城镇岗位</v>
      </c>
      <c r="G287" s="18">
        <f>VLOOKUP(A:A,'[2]12月在岗人员岗位补贴原表'!A:T,20,FALSE)</f>
        <v>1746.09</v>
      </c>
    </row>
    <row r="288" s="32" customFormat="1" ht="14.25" customHeight="1" spans="1:7">
      <c r="A288" s="18">
        <f t="shared" si="4"/>
        <v>285</v>
      </c>
      <c r="B288" s="18" t="str">
        <f>VLOOKUP(A:A,'[2]12月在岗人员岗位补贴原表'!A:C,3,FALSE)</f>
        <v>石马镇</v>
      </c>
      <c r="C288" s="18" t="str">
        <f>VLOOKUP(A:A,'[2]12月在岗人员岗位补贴原表'!A:D,4,FALSE)</f>
        <v>桥东村</v>
      </c>
      <c r="D288" s="18" t="str">
        <f>VLOOKUP(A:A,'[2]12月在岗人员岗位补贴原表'!A:E,5,FALSE)</f>
        <v>焦海丽</v>
      </c>
      <c r="E288" s="18" t="str">
        <f>VLOOKUP(A:A,'[2]12月在岗人员岗位补贴原表'!A:H,8,FALSE)</f>
        <v>37120219******2647</v>
      </c>
      <c r="F288" s="38" t="str">
        <f>VLOOKUP(A:A,'[2]12月在岗人员岗位补贴原表'!A:I,9,FALSE)</f>
        <v>新城镇岗位</v>
      </c>
      <c r="G288" s="18">
        <f>VLOOKUP(A:A,'[2]12月在岗人员岗位补贴原表'!A:T,20,FALSE)</f>
        <v>1746.09</v>
      </c>
    </row>
    <row r="289" s="32" customFormat="1" ht="14.25" customHeight="1" spans="1:7">
      <c r="A289" s="18">
        <f t="shared" si="4"/>
        <v>286</v>
      </c>
      <c r="B289" s="18" t="str">
        <f>VLOOKUP(A:A,'[2]12月在岗人员岗位补贴原表'!A:C,3,FALSE)</f>
        <v>石马镇</v>
      </c>
      <c r="C289" s="18" t="str">
        <f>VLOOKUP(A:A,'[2]12月在岗人员岗位补贴原表'!A:D,4,FALSE)</f>
        <v>桥东村</v>
      </c>
      <c r="D289" s="18" t="str">
        <f>VLOOKUP(A:A,'[2]12月在岗人员岗位补贴原表'!A:E,5,FALSE)</f>
        <v>阎西贡</v>
      </c>
      <c r="E289" s="18" t="str">
        <f>VLOOKUP(A:A,'[2]12月在岗人员岗位补贴原表'!A:H,8,FALSE)</f>
        <v>37030419******4418</v>
      </c>
      <c r="F289" s="38" t="str">
        <f>VLOOKUP(A:A,'[2]12月在岗人员岗位补贴原表'!A:I,9,FALSE)</f>
        <v>新城镇岗位</v>
      </c>
      <c r="G289" s="18">
        <f>VLOOKUP(A:A,'[2]12月在岗人员岗位补贴原表'!A:T,20,FALSE)</f>
        <v>1746.09</v>
      </c>
    </row>
    <row r="290" s="32" customFormat="1" ht="14.25" customHeight="1" spans="1:7">
      <c r="A290" s="18">
        <f t="shared" si="4"/>
        <v>287</v>
      </c>
      <c r="B290" s="18" t="str">
        <f>VLOOKUP(A:A,'[2]12月在岗人员岗位补贴原表'!A:C,3,FALSE)</f>
        <v>石马镇</v>
      </c>
      <c r="C290" s="18" t="str">
        <f>VLOOKUP(A:A,'[2]12月在岗人员岗位补贴原表'!A:D,4,FALSE)</f>
        <v>桥东村</v>
      </c>
      <c r="D290" s="18" t="str">
        <f>VLOOKUP(A:A,'[2]12月在岗人员岗位补贴原表'!A:E,5,FALSE)</f>
        <v>尹艳芳</v>
      </c>
      <c r="E290" s="18" t="str">
        <f>VLOOKUP(A:A,'[2]12月在岗人员岗位补贴原表'!A:H,8,FALSE)</f>
        <v>37030419******4727</v>
      </c>
      <c r="F290" s="38" t="str">
        <f>VLOOKUP(A:A,'[2]12月在岗人员岗位补贴原表'!A:I,9,FALSE)</f>
        <v>新城镇岗位</v>
      </c>
      <c r="G290" s="18">
        <f>VLOOKUP(A:A,'[2]12月在岗人员岗位补贴原表'!A:T,20,FALSE)</f>
        <v>1746.09</v>
      </c>
    </row>
    <row r="291" s="32" customFormat="1" ht="14.25" customHeight="1" spans="1:7">
      <c r="A291" s="18">
        <f t="shared" si="4"/>
        <v>288</v>
      </c>
      <c r="B291" s="18" t="str">
        <f>VLOOKUP(A:A,'[2]12月在岗人员岗位补贴原表'!A:C,3,FALSE)</f>
        <v>石马镇</v>
      </c>
      <c r="C291" s="18" t="str">
        <f>VLOOKUP(A:A,'[2]12月在岗人员岗位补贴原表'!A:D,4,FALSE)</f>
        <v>桥东村</v>
      </c>
      <c r="D291" s="18" t="str">
        <f>VLOOKUP(A:A,'[2]12月在岗人员岗位补贴原表'!A:E,5,FALSE)</f>
        <v>孙登玲</v>
      </c>
      <c r="E291" s="18" t="str">
        <f>VLOOKUP(A:A,'[2]12月在岗人员岗位补贴原表'!A:H,8,FALSE)</f>
        <v>37030419******4412</v>
      </c>
      <c r="F291" s="38" t="str">
        <f>VLOOKUP(A:A,'[2]12月在岗人员岗位补贴原表'!A:I,9,FALSE)</f>
        <v>新城镇岗位</v>
      </c>
      <c r="G291" s="18">
        <f>VLOOKUP(A:A,'[2]12月在岗人员岗位补贴原表'!A:T,20,FALSE)</f>
        <v>1746.09</v>
      </c>
    </row>
    <row r="292" s="32" customFormat="1" ht="14.25" customHeight="1" spans="1:7">
      <c r="A292" s="18">
        <f t="shared" si="4"/>
        <v>289</v>
      </c>
      <c r="B292" s="18" t="str">
        <f>VLOOKUP(A:A,'[2]12月在岗人员岗位补贴原表'!A:C,3,FALSE)</f>
        <v>石马镇</v>
      </c>
      <c r="C292" s="18" t="str">
        <f>VLOOKUP(A:A,'[2]12月在岗人员岗位补贴原表'!A:D,4,FALSE)</f>
        <v>芦家台</v>
      </c>
      <c r="D292" s="18" t="str">
        <f>VLOOKUP(A:A,'[2]12月在岗人员岗位补贴原表'!A:E,5,FALSE)</f>
        <v>张春香</v>
      </c>
      <c r="E292" s="18" t="str">
        <f>VLOOKUP(A:A,'[2]12月在岗人员岗位补贴原表'!A:H,8,FALSE)</f>
        <v>37030419******4428</v>
      </c>
      <c r="F292" s="38" t="str">
        <f>VLOOKUP(A:A,'[2]12月在岗人员岗位补贴原表'!A:I,9,FALSE)</f>
        <v>新城镇岗位</v>
      </c>
      <c r="G292" s="18">
        <f>VLOOKUP(A:A,'[2]12月在岗人员岗位补贴原表'!A:T,20,FALSE)</f>
        <v>1746.09</v>
      </c>
    </row>
    <row r="293" s="32" customFormat="1" ht="14.25" customHeight="1" spans="1:7">
      <c r="A293" s="18">
        <f t="shared" si="4"/>
        <v>290</v>
      </c>
      <c r="B293" s="18" t="str">
        <f>VLOOKUP(A:A,'[2]12月在岗人员岗位补贴原表'!A:C,3,FALSE)</f>
        <v>石马镇</v>
      </c>
      <c r="C293" s="18" t="str">
        <f>VLOOKUP(A:A,'[2]12月在岗人员岗位补贴原表'!A:D,4,FALSE)</f>
        <v>芦家台</v>
      </c>
      <c r="D293" s="18" t="str">
        <f>VLOOKUP(A:A,'[2]12月在岗人员岗位补贴原表'!A:E,5,FALSE)</f>
        <v>张京利</v>
      </c>
      <c r="E293" s="18" t="str">
        <f>VLOOKUP(A:A,'[2]12月在岗人员岗位补贴原表'!A:H,8,FALSE)</f>
        <v>37030419******4417</v>
      </c>
      <c r="F293" s="38" t="str">
        <f>VLOOKUP(A:A,'[2]12月在岗人员岗位补贴原表'!A:I,9,FALSE)</f>
        <v>新城镇岗位</v>
      </c>
      <c r="G293" s="18">
        <f>VLOOKUP(A:A,'[2]12月在岗人员岗位补贴原表'!A:T,20,FALSE)</f>
        <v>1746.09</v>
      </c>
    </row>
    <row r="294" s="32" customFormat="1" ht="14.25" customHeight="1" spans="1:7">
      <c r="A294" s="18">
        <f t="shared" si="4"/>
        <v>291</v>
      </c>
      <c r="B294" s="18" t="str">
        <f>VLOOKUP(A:A,'[2]12月在岗人员岗位补贴原表'!A:C,3,FALSE)</f>
        <v>石马镇</v>
      </c>
      <c r="C294" s="18" t="str">
        <f>VLOOKUP(A:A,'[2]12月在岗人员岗位补贴原表'!A:D,4,FALSE)</f>
        <v>芦家台</v>
      </c>
      <c r="D294" s="18" t="str">
        <f>VLOOKUP(A:A,'[2]12月在岗人员岗位补贴原表'!A:E,5,FALSE)</f>
        <v>田复军</v>
      </c>
      <c r="E294" s="18" t="str">
        <f>VLOOKUP(A:A,'[2]12月在岗人员岗位补贴原表'!A:H,8,FALSE)</f>
        <v>37030419******4439</v>
      </c>
      <c r="F294" s="38" t="str">
        <f>VLOOKUP(A:A,'[2]12月在岗人员岗位补贴原表'!A:I,9,FALSE)</f>
        <v>新城镇岗位</v>
      </c>
      <c r="G294" s="18">
        <f>VLOOKUP(A:A,'[2]12月在岗人员岗位补贴原表'!A:T,20,FALSE)</f>
        <v>1746.09</v>
      </c>
    </row>
    <row r="295" s="32" customFormat="1" ht="14.25" customHeight="1" spans="1:7">
      <c r="A295" s="18">
        <f t="shared" si="4"/>
        <v>292</v>
      </c>
      <c r="B295" s="18" t="str">
        <f>VLOOKUP(A:A,'[2]12月在岗人员岗位补贴原表'!A:C,3,FALSE)</f>
        <v>石马镇</v>
      </c>
      <c r="C295" s="18" t="str">
        <f>VLOOKUP(A:A,'[2]12月在岗人员岗位补贴原表'!A:D,4,FALSE)</f>
        <v>东石村</v>
      </c>
      <c r="D295" s="18" t="str">
        <f>VLOOKUP(A:A,'[2]12月在岗人员岗位补贴原表'!A:E,5,FALSE)</f>
        <v>李金华</v>
      </c>
      <c r="E295" s="18" t="str">
        <f>VLOOKUP(A:A,'[2]12月在岗人员岗位补贴原表'!A:H,8,FALSE)</f>
        <v>37030419******4421</v>
      </c>
      <c r="F295" s="38" t="str">
        <f>VLOOKUP(A:A,'[2]12月在岗人员岗位补贴原表'!A:I,9,FALSE)</f>
        <v>新城镇岗位</v>
      </c>
      <c r="G295" s="18">
        <f>VLOOKUP(A:A,'[2]12月在岗人员岗位补贴原表'!A:T,20,FALSE)</f>
        <v>1746.09</v>
      </c>
    </row>
    <row r="296" s="32" customFormat="1" ht="14.25" customHeight="1" spans="1:7">
      <c r="A296" s="18">
        <f t="shared" si="4"/>
        <v>293</v>
      </c>
      <c r="B296" s="18" t="str">
        <f>VLOOKUP(A:A,'[2]12月在岗人员岗位补贴原表'!A:C,3,FALSE)</f>
        <v>石马镇</v>
      </c>
      <c r="C296" s="18" t="str">
        <f>VLOOKUP(A:A,'[2]12月在岗人员岗位补贴原表'!A:D,4,FALSE)</f>
        <v>东石村</v>
      </c>
      <c r="D296" s="18" t="str">
        <f>VLOOKUP(A:A,'[2]12月在岗人员岗位补贴原表'!A:E,5,FALSE)</f>
        <v>刘小明</v>
      </c>
      <c r="E296" s="18" t="str">
        <f>VLOOKUP(A:A,'[2]12月在岗人员岗位补贴原表'!A:H,8,FALSE)</f>
        <v>37030419******4484</v>
      </c>
      <c r="F296" s="38" t="str">
        <f>VLOOKUP(A:A,'[2]12月在岗人员岗位补贴原表'!A:I,9,FALSE)</f>
        <v>新城镇岗位</v>
      </c>
      <c r="G296" s="18">
        <f>VLOOKUP(A:A,'[2]12月在岗人员岗位补贴原表'!A:T,20,FALSE)</f>
        <v>1746.09</v>
      </c>
    </row>
    <row r="297" s="32" customFormat="1" ht="14.25" customHeight="1" spans="1:7">
      <c r="A297" s="18">
        <f t="shared" si="4"/>
        <v>294</v>
      </c>
      <c r="B297" s="18" t="str">
        <f>VLOOKUP(A:A,'[2]12月在岗人员岗位补贴原表'!A:C,3,FALSE)</f>
        <v>石马镇</v>
      </c>
      <c r="C297" s="18" t="str">
        <f>VLOOKUP(A:A,'[2]12月在岗人员岗位补贴原表'!A:D,4,FALSE)</f>
        <v>蛟龙村</v>
      </c>
      <c r="D297" s="18" t="str">
        <f>VLOOKUP(A:A,'[2]12月在岗人员岗位补贴原表'!A:E,5,FALSE)</f>
        <v>魏淑红</v>
      </c>
      <c r="E297" s="18" t="str">
        <f>VLOOKUP(A:A,'[2]12月在岗人员岗位补贴原表'!A:H,8,FALSE)</f>
        <v>37030419******4724</v>
      </c>
      <c r="F297" s="38" t="str">
        <f>VLOOKUP(A:A,'[2]12月在岗人员岗位补贴原表'!A:I,9,FALSE)</f>
        <v>新城镇岗位</v>
      </c>
      <c r="G297" s="18">
        <f>VLOOKUP(A:A,'[2]12月在岗人员岗位补贴原表'!A:T,20,FALSE)</f>
        <v>1746.09</v>
      </c>
    </row>
    <row r="298" s="32" customFormat="1" ht="14.25" customHeight="1" spans="1:7">
      <c r="A298" s="18">
        <f t="shared" si="4"/>
        <v>295</v>
      </c>
      <c r="B298" s="18" t="str">
        <f>VLOOKUP(A:A,'[2]12月在岗人员岗位补贴原表'!A:C,3,FALSE)</f>
        <v>石马镇</v>
      </c>
      <c r="C298" s="18" t="str">
        <f>VLOOKUP(A:A,'[2]12月在岗人员岗位补贴原表'!A:D,4,FALSE)</f>
        <v>中石村</v>
      </c>
      <c r="D298" s="18" t="str">
        <f>VLOOKUP(A:A,'[2]12月在岗人员岗位补贴原表'!A:E,5,FALSE)</f>
        <v>谢元春</v>
      </c>
      <c r="E298" s="18" t="str">
        <f>VLOOKUP(A:A,'[2]12月在岗人员岗位补贴原表'!A:H,8,FALSE)</f>
        <v>37030419******4412</v>
      </c>
      <c r="F298" s="38" t="str">
        <f>VLOOKUP(A:A,'[2]12月在岗人员岗位补贴原表'!A:I,9,FALSE)</f>
        <v>新城镇岗位</v>
      </c>
      <c r="G298" s="18">
        <f>VLOOKUP(A:A,'[2]12月在岗人员岗位补贴原表'!A:T,20,FALSE)</f>
        <v>1746.09</v>
      </c>
    </row>
    <row r="299" s="32" customFormat="1" ht="14.25" customHeight="1" spans="1:7">
      <c r="A299" s="18">
        <f t="shared" si="4"/>
        <v>296</v>
      </c>
      <c r="B299" s="18" t="str">
        <f>VLOOKUP(A:A,'[2]12月在岗人员岗位补贴原表'!A:C,3,FALSE)</f>
        <v>石马镇</v>
      </c>
      <c r="C299" s="18" t="str">
        <f>VLOOKUP(A:A,'[2]12月在岗人员岗位补贴原表'!A:D,4,FALSE)</f>
        <v>中石村</v>
      </c>
      <c r="D299" s="18" t="str">
        <f>VLOOKUP(A:A,'[2]12月在岗人员岗位补贴原表'!A:E,5,FALSE)</f>
        <v>谢艾红</v>
      </c>
      <c r="E299" s="18" t="str">
        <f>VLOOKUP(A:A,'[2]12月在岗人员岗位补贴原表'!A:H,8,FALSE)</f>
        <v>37030419******4424</v>
      </c>
      <c r="F299" s="38" t="str">
        <f>VLOOKUP(A:A,'[2]12月在岗人员岗位补贴原表'!A:I,9,FALSE)</f>
        <v>新城镇岗位</v>
      </c>
      <c r="G299" s="18">
        <f>VLOOKUP(A:A,'[2]12月在岗人员岗位补贴原表'!A:T,20,FALSE)</f>
        <v>1746.09</v>
      </c>
    </row>
    <row r="300" s="32" customFormat="1" ht="14.25" customHeight="1" spans="1:7">
      <c r="A300" s="18">
        <f t="shared" si="4"/>
        <v>297</v>
      </c>
      <c r="B300" s="18" t="str">
        <f>VLOOKUP(A:A,'[2]12月在岗人员岗位补贴原表'!A:C,3,FALSE)</f>
        <v>石马镇</v>
      </c>
      <c r="C300" s="18" t="str">
        <f>VLOOKUP(A:A,'[2]12月在岗人员岗位补贴原表'!A:D,4,FALSE)</f>
        <v>中石村</v>
      </c>
      <c r="D300" s="18" t="str">
        <f>VLOOKUP(A:A,'[2]12月在岗人员岗位补贴原表'!A:E,5,FALSE)</f>
        <v>谢宜文</v>
      </c>
      <c r="E300" s="18" t="str">
        <f>VLOOKUP(A:A,'[2]12月在岗人员岗位补贴原表'!A:H,8,FALSE)</f>
        <v>37030419******4415</v>
      </c>
      <c r="F300" s="38" t="str">
        <f>VLOOKUP(A:A,'[2]12月在岗人员岗位补贴原表'!A:I,9,FALSE)</f>
        <v>新城镇岗位</v>
      </c>
      <c r="G300" s="18">
        <f>VLOOKUP(A:A,'[2]12月在岗人员岗位补贴原表'!A:T,20,FALSE)</f>
        <v>1746.09</v>
      </c>
    </row>
    <row r="301" s="32" customFormat="1" ht="14.25" customHeight="1" spans="1:7">
      <c r="A301" s="18">
        <f t="shared" si="4"/>
        <v>298</v>
      </c>
      <c r="B301" s="18" t="str">
        <f>VLOOKUP(A:A,'[2]12月在岗人员岗位补贴原表'!A:C,3,FALSE)</f>
        <v>石马镇</v>
      </c>
      <c r="C301" s="18" t="str">
        <f>VLOOKUP(A:A,'[2]12月在岗人员岗位补贴原表'!A:D,4,FALSE)</f>
        <v>中石村</v>
      </c>
      <c r="D301" s="18" t="str">
        <f>VLOOKUP(A:A,'[2]12月在岗人员岗位补贴原表'!A:E,5,FALSE)</f>
        <v>于俊丽</v>
      </c>
      <c r="E301" s="18" t="str">
        <f>VLOOKUP(A:A,'[2]12月在岗人员岗位补贴原表'!A:H,8,FALSE)</f>
        <v>37030419******4423</v>
      </c>
      <c r="F301" s="38" t="str">
        <f>VLOOKUP(A:A,'[2]12月在岗人员岗位补贴原表'!A:I,9,FALSE)</f>
        <v>新城镇岗位</v>
      </c>
      <c r="G301" s="18">
        <f>VLOOKUP(A:A,'[2]12月在岗人员岗位补贴原表'!A:T,20,FALSE)</f>
        <v>1746.09</v>
      </c>
    </row>
    <row r="302" s="32" customFormat="1" ht="14.25" customHeight="1" spans="1:7">
      <c r="A302" s="18">
        <f t="shared" si="4"/>
        <v>299</v>
      </c>
      <c r="B302" s="18" t="str">
        <f>VLOOKUP(A:A,'[2]12月在岗人员岗位补贴原表'!A:C,3,FALSE)</f>
        <v>石马镇</v>
      </c>
      <c r="C302" s="18" t="str">
        <f>VLOOKUP(A:A,'[2]12月在岗人员岗位补贴原表'!A:D,4,FALSE)</f>
        <v>桥东村</v>
      </c>
      <c r="D302" s="18" t="str">
        <f>VLOOKUP(A:A,'[2]12月在岗人员岗位补贴原表'!A:E,5,FALSE)</f>
        <v>孙波</v>
      </c>
      <c r="E302" s="18" t="str">
        <f>VLOOKUP(A:A,'[2]12月在岗人员岗位补贴原表'!A:H,8,FALSE)</f>
        <v>37030419******4432</v>
      </c>
      <c r="F302" s="38" t="str">
        <f>VLOOKUP(A:A,'[2]12月在岗人员岗位补贴原表'!A:I,9,FALSE)</f>
        <v>新城镇岗位</v>
      </c>
      <c r="G302" s="18">
        <f>VLOOKUP(A:A,'[2]12月在岗人员岗位补贴原表'!A:T,20,FALSE)</f>
        <v>1746.09</v>
      </c>
    </row>
    <row r="303" s="32" customFormat="1" ht="14.25" customHeight="1" spans="1:7">
      <c r="A303" s="18">
        <f t="shared" si="4"/>
        <v>300</v>
      </c>
      <c r="B303" s="18" t="str">
        <f>VLOOKUP(A:A,'[2]12月在岗人员岗位补贴原表'!A:C,3,FALSE)</f>
        <v>石马镇</v>
      </c>
      <c r="C303" s="18" t="str">
        <f>VLOOKUP(A:A,'[2]12月在岗人员岗位补贴原表'!A:D,4,FALSE)</f>
        <v>桥东村</v>
      </c>
      <c r="D303" s="18" t="str">
        <f>VLOOKUP(A:A,'[2]12月在岗人员岗位补贴原表'!A:E,5,FALSE)</f>
        <v>孙建雷</v>
      </c>
      <c r="E303" s="18" t="str">
        <f>VLOOKUP(A:A,'[2]12月在岗人员岗位补贴原表'!A:H,8,FALSE)</f>
        <v>37030419******4416</v>
      </c>
      <c r="F303" s="38" t="str">
        <f>VLOOKUP(A:A,'[2]12月在岗人员岗位补贴原表'!A:I,9,FALSE)</f>
        <v>新城镇岗位</v>
      </c>
      <c r="G303" s="18">
        <f>VLOOKUP(A:A,'[2]12月在岗人员岗位补贴原表'!A:T,20,FALSE)</f>
        <v>1746.09</v>
      </c>
    </row>
    <row r="304" s="32" customFormat="1" ht="14.25" customHeight="1" spans="1:7">
      <c r="A304" s="18">
        <f t="shared" si="4"/>
        <v>301</v>
      </c>
      <c r="B304" s="18" t="str">
        <f>VLOOKUP(A:A,'[2]12月在岗人员岗位补贴原表'!A:C,3,FALSE)</f>
        <v>石马镇</v>
      </c>
      <c r="C304" s="18" t="str">
        <f>VLOOKUP(A:A,'[2]12月在岗人员岗位补贴原表'!A:D,4,FALSE)</f>
        <v>中石村</v>
      </c>
      <c r="D304" s="18" t="str">
        <f>VLOOKUP(A:A,'[2]12月在岗人员岗位补贴原表'!A:E,5,FALSE)</f>
        <v>王全红</v>
      </c>
      <c r="E304" s="18" t="str">
        <f>VLOOKUP(A:A,'[2]12月在岗人员岗位补贴原表'!A:H,8,FALSE)</f>
        <v>37030419******4411</v>
      </c>
      <c r="F304" s="38" t="str">
        <f>VLOOKUP(A:A,'[2]12月在岗人员岗位补贴原表'!A:I,9,FALSE)</f>
        <v>新城镇岗位</v>
      </c>
      <c r="G304" s="18">
        <f>VLOOKUP(A:A,'[2]12月在岗人员岗位补贴原表'!A:T,20,FALSE)</f>
        <v>1746.09</v>
      </c>
    </row>
    <row r="305" s="32" customFormat="1" ht="14.25" hidden="1" customHeight="1" spans="1:7">
      <c r="A305" s="39"/>
      <c r="B305" s="22"/>
      <c r="C305" s="22"/>
      <c r="D305" s="22"/>
      <c r="E305" s="22"/>
      <c r="F305" s="40"/>
      <c r="G305" s="18"/>
    </row>
    <row r="306" s="32" customFormat="1" ht="14.25" customHeight="1" spans="1:7">
      <c r="A306" s="39" t="s">
        <v>10</v>
      </c>
      <c r="B306" s="22"/>
      <c r="C306" s="22"/>
      <c r="D306" s="22"/>
      <c r="E306" s="22"/>
      <c r="F306" s="35"/>
      <c r="G306" s="29">
        <f>SUM(G4:G305)</f>
        <v>523151.430000003</v>
      </c>
    </row>
  </sheetData>
  <mergeCells count="3">
    <mergeCell ref="A1:G1"/>
    <mergeCell ref="A2:G2"/>
    <mergeCell ref="A306:F30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8"/>
  <sheetViews>
    <sheetView topLeftCell="A174" workbookViewId="0">
      <selection activeCell="K4" sqref="K4:K206"/>
    </sheetView>
  </sheetViews>
  <sheetFormatPr defaultColWidth="9" defaultRowHeight="14.3"/>
  <cols>
    <col min="1" max="1" width="6.87610619469027" style="1" customWidth="1"/>
    <col min="2" max="2" width="11" style="1" customWidth="1"/>
    <col min="3" max="3" width="9.50442477876106" style="1" customWidth="1"/>
    <col min="4" max="4" width="7.12389380530973" style="1" customWidth="1"/>
    <col min="5" max="5" width="18.3362831858407" style="1" customWidth="1"/>
    <col min="6" max="6" width="5.12389380530973" style="1" customWidth="1"/>
    <col min="7" max="7" width="6.3716814159292" style="1" customWidth="1"/>
    <col min="8" max="8" width="35.3362831858407" style="1" customWidth="1"/>
    <col min="9" max="9" width="10" style="1" customWidth="1"/>
    <col min="10" max="10" width="11" style="1" customWidth="1"/>
    <col min="11" max="11" width="10.1238938053097" style="6" customWidth="1"/>
    <col min="12" max="16384" width="9" style="1"/>
  </cols>
  <sheetData>
    <row r="1" s="1" customFormat="1" ht="34" customHeight="1" spans="1:16">
      <c r="A1" s="7" t="s">
        <v>13</v>
      </c>
      <c r="B1" s="8"/>
      <c r="C1" s="8"/>
      <c r="D1" s="8"/>
      <c r="E1" s="9"/>
      <c r="F1" s="8"/>
      <c r="G1" s="8"/>
      <c r="H1" s="10"/>
      <c r="I1" s="8"/>
      <c r="J1" s="8"/>
      <c r="K1" s="11"/>
    </row>
    <row r="2" s="2" customFormat="1" ht="2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="3" customFormat="1" ht="36" customHeight="1" spans="1:16">
      <c r="A3" s="14" t="s">
        <v>2</v>
      </c>
      <c r="B3" s="15" t="s">
        <v>14</v>
      </c>
      <c r="C3" s="15" t="s">
        <v>15</v>
      </c>
      <c r="D3" s="15" t="s">
        <v>5</v>
      </c>
      <c r="E3" s="15" t="s">
        <v>6</v>
      </c>
      <c r="F3" s="15" t="s">
        <v>16</v>
      </c>
      <c r="G3" s="15" t="s">
        <v>17</v>
      </c>
      <c r="H3" s="15" t="s">
        <v>7</v>
      </c>
      <c r="I3" s="15" t="s">
        <v>18</v>
      </c>
      <c r="J3" s="16" t="s">
        <v>19</v>
      </c>
      <c r="K3" s="16" t="s">
        <v>20</v>
      </c>
    </row>
    <row r="4" s="4" customFormat="1" ht="14.25" customHeight="1" spans="1:16">
      <c r="A4" s="17">
        <v>1</v>
      </c>
      <c r="B4" s="18" t="str">
        <f>VLOOKUP(A:A,'[3]月在岗人员（原表）'!A:B,2,FALSE)</f>
        <v>山头街道</v>
      </c>
      <c r="C4" s="18" t="str">
        <f>VLOOKUP(A:A,'[3]月在岗人员（原表）'!A:C,3,FALSE)</f>
        <v>马公祠村</v>
      </c>
      <c r="D4" s="18" t="str">
        <f>VLOOKUP(A:A,'[3]月在岗人员（原表）'!A:D,4,FALSE)</f>
        <v>李世来</v>
      </c>
      <c r="E4" s="18" t="s">
        <v>21</v>
      </c>
      <c r="F4" s="18">
        <v>62</v>
      </c>
      <c r="G4" s="18" t="s">
        <v>22</v>
      </c>
      <c r="H4" s="18" t="s">
        <v>23</v>
      </c>
      <c r="I4" s="19">
        <v>35</v>
      </c>
      <c r="J4" s="20">
        <v>22</v>
      </c>
      <c r="K4" s="20">
        <v>770</v>
      </c>
    </row>
    <row r="5" s="4" customFormat="1" ht="14.25" customHeight="1" spans="1:16">
      <c r="A5" s="17">
        <v>2</v>
      </c>
      <c r="B5" s="18" t="str">
        <f>VLOOKUP(A:A,'[3]月在岗人员（原表）'!A:B,2,FALSE)</f>
        <v>山头街道</v>
      </c>
      <c r="C5" s="18" t="str">
        <f>VLOOKUP(A:A,'[3]月在岗人员（原表）'!A:C,3,FALSE)</f>
        <v>马公祠村</v>
      </c>
      <c r="D5" s="18" t="str">
        <f>VLOOKUP(A:A,'[3]月在岗人员（原表）'!A:D,4,FALSE)</f>
        <v>李香玲</v>
      </c>
      <c r="E5" s="18" t="s">
        <v>24</v>
      </c>
      <c r="F5" s="18">
        <v>58</v>
      </c>
      <c r="G5" s="18" t="s">
        <v>25</v>
      </c>
      <c r="H5" s="18" t="s">
        <v>23</v>
      </c>
      <c r="I5" s="19">
        <v>35</v>
      </c>
      <c r="J5" s="20">
        <v>22</v>
      </c>
      <c r="K5" s="20">
        <v>770</v>
      </c>
    </row>
    <row r="6" s="4" customFormat="1" ht="14.25" customHeight="1" spans="1:16">
      <c r="A6" s="17">
        <v>3</v>
      </c>
      <c r="B6" s="18" t="str">
        <f>VLOOKUP(A:A,'[3]月在岗人员（原表）'!A:B,2,FALSE)</f>
        <v>山头街道</v>
      </c>
      <c r="C6" s="18" t="str">
        <f>VLOOKUP(A:A,'[3]月在岗人员（原表）'!A:C,3,FALSE)</f>
        <v>马公祠村</v>
      </c>
      <c r="D6" s="18" t="str">
        <f>VLOOKUP(A:A,'[3]月在岗人员（原表）'!A:D,4,FALSE)</f>
        <v>王桂云</v>
      </c>
      <c r="E6" s="18" t="s">
        <v>26</v>
      </c>
      <c r="F6" s="18">
        <v>61</v>
      </c>
      <c r="G6" s="18" t="s">
        <v>25</v>
      </c>
      <c r="H6" s="18" t="s">
        <v>23</v>
      </c>
      <c r="I6" s="19">
        <v>35</v>
      </c>
      <c r="J6" s="20">
        <v>22</v>
      </c>
      <c r="K6" s="20">
        <v>770</v>
      </c>
    </row>
    <row r="7" s="4" customFormat="1" ht="14.25" customHeight="1" spans="1:16">
      <c r="A7" s="17">
        <v>4</v>
      </c>
      <c r="B7" s="18" t="str">
        <f>VLOOKUP(A:A,'[3]月在岗人员（原表）'!A:B,2,FALSE)</f>
        <v>山头街道</v>
      </c>
      <c r="C7" s="18" t="str">
        <f>VLOOKUP(A:A,'[3]月在岗人员（原表）'!A:C,3,FALSE)</f>
        <v>马公祠村</v>
      </c>
      <c r="D7" s="18" t="str">
        <f>VLOOKUP(A:A,'[3]月在岗人员（原表）'!A:D,4,FALSE)</f>
        <v>李玉春</v>
      </c>
      <c r="E7" s="18" t="s">
        <v>27</v>
      </c>
      <c r="F7" s="18">
        <v>59</v>
      </c>
      <c r="G7" s="18" t="s">
        <v>22</v>
      </c>
      <c r="H7" s="18" t="s">
        <v>23</v>
      </c>
      <c r="I7" s="19">
        <v>35</v>
      </c>
      <c r="J7" s="20">
        <v>22</v>
      </c>
      <c r="K7" s="20">
        <v>770</v>
      </c>
    </row>
    <row r="8" s="4" customFormat="1" ht="14.25" customHeight="1" spans="1:16">
      <c r="A8" s="17">
        <v>5</v>
      </c>
      <c r="B8" s="18" t="str">
        <f>VLOOKUP(A:A,'[3]月在岗人员（原表）'!A:B,2,FALSE)</f>
        <v>山头街道</v>
      </c>
      <c r="C8" s="18" t="str">
        <f>VLOOKUP(A:A,'[3]月在岗人员（原表）'!A:C,3,FALSE)</f>
        <v>马公祠村</v>
      </c>
      <c r="D8" s="18" t="str">
        <f>VLOOKUP(A:A,'[3]月在岗人员（原表）'!A:D,4,FALSE)</f>
        <v>马玉英</v>
      </c>
      <c r="E8" s="18" t="s">
        <v>28</v>
      </c>
      <c r="F8" s="18">
        <v>52</v>
      </c>
      <c r="G8" s="18" t="s">
        <v>25</v>
      </c>
      <c r="H8" s="18" t="s">
        <v>23</v>
      </c>
      <c r="I8" s="19">
        <v>35</v>
      </c>
      <c r="J8" s="20">
        <v>22</v>
      </c>
      <c r="K8" s="20">
        <v>770</v>
      </c>
    </row>
    <row r="9" s="4" customFormat="1" ht="14.25" customHeight="1" spans="1:16">
      <c r="A9" s="17">
        <v>6</v>
      </c>
      <c r="B9" s="18" t="str">
        <f>VLOOKUP(A:A,'[3]月在岗人员（原表）'!A:B,2,FALSE)</f>
        <v>山头街道</v>
      </c>
      <c r="C9" s="18" t="str">
        <f>VLOOKUP(A:A,'[3]月在岗人员（原表）'!A:C,3,FALSE)</f>
        <v>马公祠村</v>
      </c>
      <c r="D9" s="18" t="str">
        <f>VLOOKUP(A:A,'[3]月在岗人员（原表）'!A:D,4,FALSE)</f>
        <v>刘新英</v>
      </c>
      <c r="E9" s="18" t="s">
        <v>29</v>
      </c>
      <c r="F9" s="18">
        <v>64</v>
      </c>
      <c r="G9" s="18" t="s">
        <v>25</v>
      </c>
      <c r="H9" s="18" t="s">
        <v>30</v>
      </c>
      <c r="I9" s="19">
        <v>35</v>
      </c>
      <c r="J9" s="20">
        <v>22</v>
      </c>
      <c r="K9" s="20">
        <v>770</v>
      </c>
    </row>
    <row r="10" s="4" customFormat="1" ht="14.25" customHeight="1" spans="1:16">
      <c r="A10" s="17">
        <v>7</v>
      </c>
      <c r="B10" s="18" t="str">
        <f>VLOOKUP(A:A,'[3]月在岗人员（原表）'!A:B,2,FALSE)</f>
        <v>博山镇</v>
      </c>
      <c r="C10" s="18" t="str">
        <f>VLOOKUP(A:A,'[3]月在岗人员（原表）'!A:C,3,FALSE)</f>
        <v>下瓦泉村</v>
      </c>
      <c r="D10" s="18" t="str">
        <f>VLOOKUP(A:A,'[3]月在岗人员（原表）'!A:D,4,FALSE)</f>
        <v>王勤会</v>
      </c>
      <c r="E10" s="18" t="s">
        <v>31</v>
      </c>
      <c r="F10" s="18">
        <v>63</v>
      </c>
      <c r="G10" s="18" t="s">
        <v>22</v>
      </c>
      <c r="H10" s="18" t="s">
        <v>23</v>
      </c>
      <c r="I10" s="19">
        <v>35</v>
      </c>
      <c r="J10" s="20">
        <v>22</v>
      </c>
      <c r="K10" s="20">
        <v>770</v>
      </c>
    </row>
    <row r="11" s="4" customFormat="1" ht="14.25" customHeight="1" spans="1:16">
      <c r="A11" s="17">
        <v>8</v>
      </c>
      <c r="B11" s="18" t="str">
        <f>VLOOKUP(A:A,'[3]月在岗人员（原表）'!A:B,2,FALSE)</f>
        <v>博山镇</v>
      </c>
      <c r="C11" s="18" t="str">
        <f>VLOOKUP(A:A,'[3]月在岗人员（原表）'!A:C,3,FALSE)</f>
        <v>下瓦泉村</v>
      </c>
      <c r="D11" s="18" t="str">
        <f>VLOOKUP(A:A,'[3]月在岗人员（原表）'!A:D,4,FALSE)</f>
        <v>熊九莲</v>
      </c>
      <c r="E11" s="18" t="s">
        <v>32</v>
      </c>
      <c r="F11" s="18">
        <v>57</v>
      </c>
      <c r="G11" s="18" t="s">
        <v>25</v>
      </c>
      <c r="H11" s="18" t="s">
        <v>23</v>
      </c>
      <c r="I11" s="19">
        <v>35</v>
      </c>
      <c r="J11" s="20">
        <v>22</v>
      </c>
      <c r="K11" s="20">
        <v>770</v>
      </c>
    </row>
    <row r="12" s="4" customFormat="1" ht="14.25" customHeight="1" spans="1:16">
      <c r="A12" s="17">
        <v>9</v>
      </c>
      <c r="B12" s="18" t="str">
        <f>VLOOKUP(A:A,'[3]月在岗人员（原表）'!A:B,2,FALSE)</f>
        <v>博山镇</v>
      </c>
      <c r="C12" s="18" t="str">
        <f>VLOOKUP(A:A,'[3]月在岗人员（原表）'!A:C,3,FALSE)</f>
        <v>下瓦泉村</v>
      </c>
      <c r="D12" s="18" t="str">
        <f>VLOOKUP(A:A,'[3]月在岗人员（原表）'!A:D,4,FALSE)</f>
        <v>翟丕怀</v>
      </c>
      <c r="E12" s="18" t="s">
        <v>31</v>
      </c>
      <c r="F12" s="18">
        <v>57</v>
      </c>
      <c r="G12" s="18" t="s">
        <v>22</v>
      </c>
      <c r="H12" s="18" t="s">
        <v>23</v>
      </c>
      <c r="I12" s="19">
        <v>35</v>
      </c>
      <c r="J12" s="20">
        <v>22</v>
      </c>
      <c r="K12" s="20">
        <v>770</v>
      </c>
    </row>
    <row r="13" s="4" customFormat="1" ht="14.25" customHeight="1" spans="1:16">
      <c r="A13" s="17">
        <v>10</v>
      </c>
      <c r="B13" s="18" t="str">
        <f>VLOOKUP(A:A,'[3]月在岗人员（原表）'!A:B,2,FALSE)</f>
        <v>博山镇</v>
      </c>
      <c r="C13" s="18" t="str">
        <f>VLOOKUP(A:A,'[3]月在岗人员（原表）'!A:C,3,FALSE)</f>
        <v>郭庄东村</v>
      </c>
      <c r="D13" s="18" t="str">
        <f>VLOOKUP(A:A,'[3]月在岗人员（原表）'!A:D,4,FALSE)</f>
        <v>韩克圣</v>
      </c>
      <c r="E13" s="18" t="s">
        <v>33</v>
      </c>
      <c r="F13" s="18">
        <v>64</v>
      </c>
      <c r="G13" s="18" t="s">
        <v>22</v>
      </c>
      <c r="H13" s="18" t="s">
        <v>23</v>
      </c>
      <c r="I13" s="19">
        <v>35</v>
      </c>
      <c r="J13" s="20">
        <v>22</v>
      </c>
      <c r="K13" s="20">
        <v>770</v>
      </c>
    </row>
    <row r="14" s="4" customFormat="1" ht="14.25" customHeight="1" spans="1:16">
      <c r="A14" s="17">
        <v>11</v>
      </c>
      <c r="B14" s="18" t="str">
        <f>VLOOKUP(A:A,'[3]月在岗人员（原表）'!A:B,2,FALSE)</f>
        <v>博山镇</v>
      </c>
      <c r="C14" s="18" t="str">
        <f>VLOOKUP(A:A,'[3]月在岗人员（原表）'!A:C,3,FALSE)</f>
        <v>郭庄东村</v>
      </c>
      <c r="D14" s="18" t="str">
        <f>VLOOKUP(A:A,'[3]月在岗人员（原表）'!A:D,4,FALSE)</f>
        <v>张玉珍</v>
      </c>
      <c r="E14" s="18" t="s">
        <v>34</v>
      </c>
      <c r="F14" s="18">
        <v>62</v>
      </c>
      <c r="G14" s="18" t="s">
        <v>25</v>
      </c>
      <c r="H14" s="18" t="s">
        <v>23</v>
      </c>
      <c r="I14" s="19">
        <v>35</v>
      </c>
      <c r="J14" s="20">
        <v>22</v>
      </c>
      <c r="K14" s="20">
        <v>770</v>
      </c>
    </row>
    <row r="15" s="4" customFormat="1" ht="14.25" customHeight="1" spans="1:16">
      <c r="A15" s="17">
        <v>12</v>
      </c>
      <c r="B15" s="18" t="str">
        <f>VLOOKUP(A:A,'[3]月在岗人员（原表）'!A:B,2,FALSE)</f>
        <v>博山镇</v>
      </c>
      <c r="C15" s="18" t="str">
        <f>VLOOKUP(A:A,'[3]月在岗人员（原表）'!A:C,3,FALSE)</f>
        <v>郭庄东村</v>
      </c>
      <c r="D15" s="18" t="str">
        <f>VLOOKUP(A:A,'[3]月在岗人员（原表）'!A:D,4,FALSE)</f>
        <v>王永文</v>
      </c>
      <c r="E15" s="18" t="s">
        <v>35</v>
      </c>
      <c r="F15" s="18">
        <v>61</v>
      </c>
      <c r="G15" s="18" t="s">
        <v>22</v>
      </c>
      <c r="H15" s="18" t="s">
        <v>23</v>
      </c>
      <c r="I15" s="19">
        <v>35</v>
      </c>
      <c r="J15" s="20">
        <v>22</v>
      </c>
      <c r="K15" s="20">
        <v>770</v>
      </c>
      <c r="P15" s="4" t="s">
        <v>12</v>
      </c>
    </row>
    <row r="16" s="4" customFormat="1" ht="14.25" customHeight="1" spans="1:16">
      <c r="A16" s="17">
        <v>13</v>
      </c>
      <c r="B16" s="18" t="str">
        <f>VLOOKUP(A:A,'[3]月在岗人员（原表）'!A:B,2,FALSE)</f>
        <v>博山镇</v>
      </c>
      <c r="C16" s="18" t="str">
        <f>VLOOKUP(A:A,'[3]月在岗人员（原表）'!A:C,3,FALSE)</f>
        <v>郭庄东村</v>
      </c>
      <c r="D16" s="18" t="str">
        <f>VLOOKUP(A:A,'[3]月在岗人员（原表）'!A:D,4,FALSE)</f>
        <v>田兴广</v>
      </c>
      <c r="E16" s="18" t="s">
        <v>36</v>
      </c>
      <c r="F16" s="18">
        <v>59</v>
      </c>
      <c r="G16" s="18" t="s">
        <v>22</v>
      </c>
      <c r="H16" s="18" t="s">
        <v>23</v>
      </c>
      <c r="I16" s="19">
        <v>35</v>
      </c>
      <c r="J16" s="20">
        <v>22</v>
      </c>
      <c r="K16" s="20">
        <v>770</v>
      </c>
    </row>
    <row r="17" s="4" customFormat="1" ht="14.25" customHeight="1" spans="1:11">
      <c r="A17" s="17">
        <v>14</v>
      </c>
      <c r="B17" s="18" t="str">
        <f>VLOOKUP(A:A,'[3]月在岗人员（原表）'!A:B,2,FALSE)</f>
        <v>博山镇</v>
      </c>
      <c r="C17" s="18" t="str">
        <f>VLOOKUP(A:A,'[3]月在岗人员（原表）'!A:C,3,FALSE)</f>
        <v>郭庄东村</v>
      </c>
      <c r="D17" s="18" t="str">
        <f>VLOOKUP(A:A,'[3]月在岗人员（原表）'!A:D,4,FALSE)</f>
        <v>李善清</v>
      </c>
      <c r="E17" s="18" t="s">
        <v>37</v>
      </c>
      <c r="F17" s="18">
        <v>61</v>
      </c>
      <c r="G17" s="18" t="s">
        <v>25</v>
      </c>
      <c r="H17" s="18" t="s">
        <v>23</v>
      </c>
      <c r="I17" s="19">
        <v>35</v>
      </c>
      <c r="J17" s="20">
        <v>22</v>
      </c>
      <c r="K17" s="20">
        <v>770</v>
      </c>
    </row>
    <row r="18" s="4" customFormat="1" ht="14.25" customHeight="1" spans="1:11">
      <c r="A18" s="17">
        <v>15</v>
      </c>
      <c r="B18" s="18" t="str">
        <f>VLOOKUP(A:A,'[3]月在岗人员（原表）'!A:B,2,FALSE)</f>
        <v>博山镇</v>
      </c>
      <c r="C18" s="18" t="str">
        <f>VLOOKUP(A:A,'[3]月在岗人员（原表）'!A:C,3,FALSE)</f>
        <v>郭庄东村</v>
      </c>
      <c r="D18" s="18" t="str">
        <f>VLOOKUP(A:A,'[3]月在岗人员（原表）'!A:D,4,FALSE)</f>
        <v>丁昌芹</v>
      </c>
      <c r="E18" s="18" t="s">
        <v>38</v>
      </c>
      <c r="F18" s="18">
        <v>56</v>
      </c>
      <c r="G18" s="18" t="s">
        <v>25</v>
      </c>
      <c r="H18" s="18" t="s">
        <v>23</v>
      </c>
      <c r="I18" s="19">
        <v>35</v>
      </c>
      <c r="J18" s="20">
        <v>22</v>
      </c>
      <c r="K18" s="20">
        <v>770</v>
      </c>
    </row>
    <row r="19" s="4" customFormat="1" ht="14.25" customHeight="1" spans="1:11">
      <c r="A19" s="17">
        <v>16</v>
      </c>
      <c r="B19" s="18" t="str">
        <f>VLOOKUP(A:A,'[3]月在岗人员（原表）'!A:B,2,FALSE)</f>
        <v>博山镇</v>
      </c>
      <c r="C19" s="18" t="str">
        <f>VLOOKUP(A:A,'[3]月在岗人员（原表）'!A:C,3,FALSE)</f>
        <v>北博山村</v>
      </c>
      <c r="D19" s="18" t="str">
        <f>VLOOKUP(A:A,'[3]月在岗人员（原表）'!A:D,4,FALSE)</f>
        <v>候玉英</v>
      </c>
      <c r="E19" s="18" t="s">
        <v>39</v>
      </c>
      <c r="F19" s="18">
        <v>46</v>
      </c>
      <c r="G19" s="18" t="s">
        <v>25</v>
      </c>
      <c r="H19" s="18" t="s">
        <v>23</v>
      </c>
      <c r="I19" s="19">
        <v>35</v>
      </c>
      <c r="J19" s="20">
        <v>22</v>
      </c>
      <c r="K19" s="20">
        <v>770</v>
      </c>
    </row>
    <row r="20" s="4" customFormat="1" ht="14.25" customHeight="1" spans="1:11">
      <c r="A20" s="17">
        <v>17</v>
      </c>
      <c r="B20" s="18" t="str">
        <f>VLOOKUP(A:A,'[3]月在岗人员（原表）'!A:B,2,FALSE)</f>
        <v>博山镇</v>
      </c>
      <c r="C20" s="18" t="str">
        <f>VLOOKUP(A:A,'[3]月在岗人员（原表）'!A:C,3,FALSE)</f>
        <v>北博山村</v>
      </c>
      <c r="D20" s="18" t="str">
        <f>VLOOKUP(A:A,'[3]月在岗人员（原表）'!A:D,4,FALSE)</f>
        <v>康宜美</v>
      </c>
      <c r="E20" s="18" t="s">
        <v>40</v>
      </c>
      <c r="F20" s="18">
        <v>58</v>
      </c>
      <c r="G20" s="18" t="s">
        <v>25</v>
      </c>
      <c r="H20" s="18" t="s">
        <v>23</v>
      </c>
      <c r="I20" s="19">
        <v>35</v>
      </c>
      <c r="J20" s="20">
        <v>22</v>
      </c>
      <c r="K20" s="20">
        <v>770</v>
      </c>
    </row>
    <row r="21" s="4" customFormat="1" ht="14.25" customHeight="1" spans="1:11">
      <c r="A21" s="17">
        <v>18</v>
      </c>
      <c r="B21" s="18" t="str">
        <f>VLOOKUP(A:A,'[3]月在岗人员（原表）'!A:B,2,FALSE)</f>
        <v>博山镇</v>
      </c>
      <c r="C21" s="18" t="str">
        <f>VLOOKUP(A:A,'[3]月在岗人员（原表）'!A:C,3,FALSE)</f>
        <v>北博山村</v>
      </c>
      <c r="D21" s="18" t="str">
        <f>VLOOKUP(A:A,'[3]月在岗人员（原表）'!A:D,4,FALSE)</f>
        <v>郑红艳</v>
      </c>
      <c r="E21" s="18" t="s">
        <v>41</v>
      </c>
      <c r="F21" s="18">
        <v>47</v>
      </c>
      <c r="G21" s="18" t="s">
        <v>25</v>
      </c>
      <c r="H21" s="18" t="s">
        <v>23</v>
      </c>
      <c r="I21" s="19">
        <v>35</v>
      </c>
      <c r="J21" s="20">
        <v>22</v>
      </c>
      <c r="K21" s="20">
        <v>770</v>
      </c>
    </row>
    <row r="22" s="4" customFormat="1" ht="14.25" customHeight="1" spans="1:11">
      <c r="A22" s="17">
        <v>19</v>
      </c>
      <c r="B22" s="18" t="str">
        <f>VLOOKUP(A:A,'[3]月在岗人员（原表）'!A:B,2,FALSE)</f>
        <v>博山镇</v>
      </c>
      <c r="C22" s="18" t="str">
        <f>VLOOKUP(A:A,'[3]月在岗人员（原表）'!A:C,3,FALSE)</f>
        <v>北博山村</v>
      </c>
      <c r="D22" s="18" t="str">
        <f>VLOOKUP(A:A,'[3]月在岗人员（原表）'!A:D,4,FALSE)</f>
        <v>赵福红</v>
      </c>
      <c r="E22" s="18" t="s">
        <v>42</v>
      </c>
      <c r="F22" s="18">
        <v>63</v>
      </c>
      <c r="G22" s="18" t="s">
        <v>22</v>
      </c>
      <c r="H22" s="18" t="s">
        <v>23</v>
      </c>
      <c r="I22" s="19">
        <v>35</v>
      </c>
      <c r="J22" s="20">
        <v>22</v>
      </c>
      <c r="K22" s="20">
        <v>770</v>
      </c>
    </row>
    <row r="23" s="4" customFormat="1" ht="14.25" customHeight="1" spans="1:11">
      <c r="A23" s="17">
        <v>20</v>
      </c>
      <c r="B23" s="18" t="str">
        <f>VLOOKUP(A:A,'[3]月在岗人员（原表）'!A:B,2,FALSE)</f>
        <v>博山镇</v>
      </c>
      <c r="C23" s="18" t="str">
        <f>VLOOKUP(A:A,'[3]月在岗人员（原表）'!A:C,3,FALSE)</f>
        <v>石泉村</v>
      </c>
      <c r="D23" s="18" t="str">
        <f>VLOOKUP(A:A,'[3]月在岗人员（原表）'!A:D,4,FALSE)</f>
        <v>夏炳凤</v>
      </c>
      <c r="E23" s="18" t="s">
        <v>43</v>
      </c>
      <c r="F23" s="18">
        <v>59</v>
      </c>
      <c r="G23" s="18" t="s">
        <v>25</v>
      </c>
      <c r="H23" s="18" t="s">
        <v>23</v>
      </c>
      <c r="I23" s="19">
        <v>35</v>
      </c>
      <c r="J23" s="20">
        <v>22</v>
      </c>
      <c r="K23" s="20">
        <v>770</v>
      </c>
    </row>
    <row r="24" s="4" customFormat="1" ht="14.25" customHeight="1" spans="1:11">
      <c r="A24" s="17">
        <v>21</v>
      </c>
      <c r="B24" s="18" t="str">
        <f>VLOOKUP(A:A,'[3]月在岗人员（原表）'!A:B,2,FALSE)</f>
        <v>博山镇</v>
      </c>
      <c r="C24" s="18" t="str">
        <f>VLOOKUP(A:A,'[3]月在岗人员（原表）'!A:C,3,FALSE)</f>
        <v>郑家庄村</v>
      </c>
      <c r="D24" s="18" t="str">
        <f>VLOOKUP(A:A,'[3]月在岗人员（原表）'!A:D,4,FALSE)</f>
        <v>任翠香</v>
      </c>
      <c r="E24" s="18" t="s">
        <v>44</v>
      </c>
      <c r="F24" s="18">
        <v>59</v>
      </c>
      <c r="G24" s="18" t="s">
        <v>25</v>
      </c>
      <c r="H24" s="18" t="s">
        <v>23</v>
      </c>
      <c r="I24" s="19">
        <v>35</v>
      </c>
      <c r="J24" s="20">
        <v>22</v>
      </c>
      <c r="K24" s="20">
        <v>770</v>
      </c>
    </row>
    <row r="25" s="4" customFormat="1" ht="14.25" customHeight="1" spans="1:11">
      <c r="A25" s="17">
        <v>22</v>
      </c>
      <c r="B25" s="18" t="str">
        <f>VLOOKUP(A:A,'[3]月在岗人员（原表）'!A:B,2,FALSE)</f>
        <v>博山镇</v>
      </c>
      <c r="C25" s="18" t="str">
        <f>VLOOKUP(A:A,'[3]月在岗人员（原表）'!A:C,3,FALSE)</f>
        <v>邀兔村</v>
      </c>
      <c r="D25" s="18" t="str">
        <f>VLOOKUP(A:A,'[3]月在岗人员（原表）'!A:D,4,FALSE)</f>
        <v>马登萍</v>
      </c>
      <c r="E25" s="18" t="s">
        <v>45</v>
      </c>
      <c r="F25" s="18">
        <v>55</v>
      </c>
      <c r="G25" s="18" t="s">
        <v>25</v>
      </c>
      <c r="H25" s="18" t="s">
        <v>23</v>
      </c>
      <c r="I25" s="19">
        <v>35</v>
      </c>
      <c r="J25" s="20">
        <v>22</v>
      </c>
      <c r="K25" s="20">
        <v>770</v>
      </c>
    </row>
    <row r="26" s="4" customFormat="1" ht="14.25" customHeight="1" spans="1:11">
      <c r="A26" s="17">
        <v>23</v>
      </c>
      <c r="B26" s="18" t="str">
        <f>VLOOKUP(A:A,'[3]月在岗人员（原表）'!A:B,2,FALSE)</f>
        <v>博山镇</v>
      </c>
      <c r="C26" s="18" t="str">
        <f>VLOOKUP(A:A,'[3]月在岗人员（原表）'!A:C,3,FALSE)</f>
        <v>邀兔村</v>
      </c>
      <c r="D26" s="18" t="str">
        <f>VLOOKUP(A:A,'[3]月在岗人员（原表）'!A:D,4,FALSE)</f>
        <v>杨新荣</v>
      </c>
      <c r="E26" s="18" t="s">
        <v>46</v>
      </c>
      <c r="F26" s="18">
        <v>57</v>
      </c>
      <c r="G26" s="18" t="s">
        <v>25</v>
      </c>
      <c r="H26" s="18" t="s">
        <v>23</v>
      </c>
      <c r="I26" s="19">
        <v>35</v>
      </c>
      <c r="J26" s="20">
        <v>22</v>
      </c>
      <c r="K26" s="20">
        <v>770</v>
      </c>
    </row>
    <row r="27" s="4" customFormat="1" ht="14.25" customHeight="1" spans="1:11">
      <c r="A27" s="17">
        <v>24</v>
      </c>
      <c r="B27" s="18" t="str">
        <f>VLOOKUP(A:A,'[3]月在岗人员（原表）'!A:B,2,FALSE)</f>
        <v>博山镇</v>
      </c>
      <c r="C27" s="18" t="str">
        <f>VLOOKUP(A:A,'[3]月在岗人员（原表）'!A:C,3,FALSE)</f>
        <v>邀兔村</v>
      </c>
      <c r="D27" s="18" t="str">
        <f>VLOOKUP(A:A,'[3]月在岗人员（原表）'!A:D,4,FALSE)</f>
        <v>翟亮</v>
      </c>
      <c r="E27" s="18" t="s">
        <v>33</v>
      </c>
      <c r="F27" s="18">
        <v>59</v>
      </c>
      <c r="G27" s="18" t="s">
        <v>22</v>
      </c>
      <c r="H27" s="18" t="s">
        <v>23</v>
      </c>
      <c r="I27" s="19">
        <v>35</v>
      </c>
      <c r="J27" s="20">
        <v>22</v>
      </c>
      <c r="K27" s="20">
        <v>770</v>
      </c>
    </row>
    <row r="28" s="4" customFormat="1" ht="14.25" customHeight="1" spans="1:11">
      <c r="A28" s="17">
        <v>25</v>
      </c>
      <c r="B28" s="18" t="str">
        <f>VLOOKUP(A:A,'[3]月在岗人员（原表）'!A:B,2,FALSE)</f>
        <v>博山镇</v>
      </c>
      <c r="C28" s="18" t="str">
        <f>VLOOKUP(A:A,'[3]月在岗人员（原表）'!A:C,3,FALSE)</f>
        <v>郭庄西村</v>
      </c>
      <c r="D28" s="18" t="str">
        <f>VLOOKUP(A:A,'[3]月在岗人员（原表）'!A:D,4,FALSE)</f>
        <v>张秀荣</v>
      </c>
      <c r="E28" s="18" t="s">
        <v>47</v>
      </c>
      <c r="F28" s="18">
        <v>59</v>
      </c>
      <c r="G28" s="18" t="s">
        <v>25</v>
      </c>
      <c r="H28" s="18" t="s">
        <v>23</v>
      </c>
      <c r="I28" s="19">
        <v>35</v>
      </c>
      <c r="J28" s="20">
        <v>22</v>
      </c>
      <c r="K28" s="20">
        <v>770</v>
      </c>
    </row>
    <row r="29" s="4" customFormat="1" ht="14.25" customHeight="1" spans="1:11">
      <c r="A29" s="17">
        <v>26</v>
      </c>
      <c r="B29" s="18" t="str">
        <f>VLOOKUP(A:A,'[3]月在岗人员（原表）'!A:B,2,FALSE)</f>
        <v>博山镇</v>
      </c>
      <c r="C29" s="18" t="str">
        <f>VLOOKUP(A:A,'[3]月在岗人员（原表）'!A:C,3,FALSE)</f>
        <v>郭庄西村</v>
      </c>
      <c r="D29" s="18" t="str">
        <f>VLOOKUP(A:A,'[3]月在岗人员（原表）'!A:D,4,FALSE)</f>
        <v>马登举</v>
      </c>
      <c r="E29" s="18" t="s">
        <v>48</v>
      </c>
      <c r="F29" s="18">
        <v>63</v>
      </c>
      <c r="G29" s="18" t="s">
        <v>22</v>
      </c>
      <c r="H29" s="18" t="s">
        <v>23</v>
      </c>
      <c r="I29" s="19">
        <v>35</v>
      </c>
      <c r="J29" s="20">
        <v>22</v>
      </c>
      <c r="K29" s="20">
        <v>770</v>
      </c>
    </row>
    <row r="30" s="4" customFormat="1" ht="14.25" customHeight="1" spans="1:11">
      <c r="A30" s="17">
        <v>27</v>
      </c>
      <c r="B30" s="18" t="str">
        <f>VLOOKUP(A:A,'[3]月在岗人员（原表）'!A:B,2,FALSE)</f>
        <v>博山镇</v>
      </c>
      <c r="C30" s="18" t="str">
        <f>VLOOKUP(A:A,'[3]月在岗人员（原表）'!A:C,3,FALSE)</f>
        <v>下结村</v>
      </c>
      <c r="D30" s="18" t="str">
        <f>VLOOKUP(A:A,'[3]月在岗人员（原表）'!A:D,4,FALSE)</f>
        <v>任东平</v>
      </c>
      <c r="E30" s="18" t="s">
        <v>49</v>
      </c>
      <c r="F30" s="18">
        <v>62</v>
      </c>
      <c r="G30" s="18" t="s">
        <v>25</v>
      </c>
      <c r="H30" s="18" t="s">
        <v>30</v>
      </c>
      <c r="I30" s="19">
        <v>35</v>
      </c>
      <c r="J30" s="20">
        <v>22</v>
      </c>
      <c r="K30" s="20">
        <v>770</v>
      </c>
    </row>
    <row r="31" s="4" customFormat="1" ht="14.25" customHeight="1" spans="1:11">
      <c r="A31" s="17">
        <v>28</v>
      </c>
      <c r="B31" s="18" t="str">
        <f>VLOOKUP(A:A,'[3]月在岗人员（原表）'!A:B,2,FALSE)</f>
        <v>博山镇</v>
      </c>
      <c r="C31" s="18" t="str">
        <f>VLOOKUP(A:A,'[3]月在岗人员（原表）'!A:C,3,FALSE)</f>
        <v>朱家庄北村</v>
      </c>
      <c r="D31" s="18" t="str">
        <f>VLOOKUP(A:A,'[3]月在岗人员（原表）'!A:D,4,FALSE)</f>
        <v>于恩新</v>
      </c>
      <c r="E31" s="18" t="s">
        <v>42</v>
      </c>
      <c r="F31" s="18">
        <v>50</v>
      </c>
      <c r="G31" s="18" t="s">
        <v>22</v>
      </c>
      <c r="H31" s="18" t="s">
        <v>23</v>
      </c>
      <c r="I31" s="19">
        <v>35</v>
      </c>
      <c r="J31" s="20">
        <v>22</v>
      </c>
      <c r="K31" s="20">
        <v>770</v>
      </c>
    </row>
    <row r="32" s="4" customFormat="1" ht="14.25" customHeight="1" spans="1:11">
      <c r="A32" s="17">
        <v>29</v>
      </c>
      <c r="B32" s="18" t="str">
        <f>VLOOKUP(A:A,'[3]月在岗人员（原表）'!A:B,2,FALSE)</f>
        <v>博山镇</v>
      </c>
      <c r="C32" s="18" t="str">
        <f>VLOOKUP(A:A,'[3]月在岗人员（原表）'!A:C,3,FALSE)</f>
        <v>朱家庄北村</v>
      </c>
      <c r="D32" s="18" t="str">
        <f>VLOOKUP(A:A,'[3]月在岗人员（原表）'!A:D,4,FALSE)</f>
        <v>丁慎博</v>
      </c>
      <c r="E32" s="18" t="s">
        <v>50</v>
      </c>
      <c r="F32" s="18">
        <v>53</v>
      </c>
      <c r="G32" s="18" t="s">
        <v>22</v>
      </c>
      <c r="H32" s="18" t="s">
        <v>23</v>
      </c>
      <c r="I32" s="19">
        <v>35</v>
      </c>
      <c r="J32" s="20">
        <v>22</v>
      </c>
      <c r="K32" s="20">
        <v>770</v>
      </c>
    </row>
    <row r="33" s="4" customFormat="1" ht="14.25" customHeight="1" spans="1:11">
      <c r="A33" s="17">
        <v>30</v>
      </c>
      <c r="B33" s="18" t="str">
        <f>VLOOKUP(A:A,'[3]月在岗人员（原表）'!A:B,2,FALSE)</f>
        <v>博山镇</v>
      </c>
      <c r="C33" s="18" t="str">
        <f>VLOOKUP(A:A,'[3]月在岗人员（原表）'!A:C,3,FALSE)</f>
        <v>朱家庄北村</v>
      </c>
      <c r="D33" s="18" t="str">
        <f>VLOOKUP(A:A,'[3]月在岗人员（原表）'!A:D,4,FALSE)</f>
        <v>丁吉锋</v>
      </c>
      <c r="E33" s="18" t="s">
        <v>51</v>
      </c>
      <c r="F33" s="18">
        <v>59</v>
      </c>
      <c r="G33" s="18" t="s">
        <v>22</v>
      </c>
      <c r="H33" s="18" t="s">
        <v>23</v>
      </c>
      <c r="I33" s="19">
        <v>35</v>
      </c>
      <c r="J33" s="20">
        <v>22</v>
      </c>
      <c r="K33" s="20">
        <v>770</v>
      </c>
    </row>
    <row r="34" s="4" customFormat="1" ht="14.25" customHeight="1" spans="1:11">
      <c r="A34" s="17">
        <v>31</v>
      </c>
      <c r="B34" s="18" t="str">
        <f>VLOOKUP(A:A,'[3]月在岗人员（原表）'!A:B,2,FALSE)</f>
        <v>博山镇</v>
      </c>
      <c r="C34" s="18" t="str">
        <f>VLOOKUP(A:A,'[3]月在岗人员（原表）'!A:C,3,FALSE)</f>
        <v>中瓦泉村</v>
      </c>
      <c r="D34" s="18" t="str">
        <f>VLOOKUP(A:A,'[3]月在岗人员（原表）'!A:D,4,FALSE)</f>
        <v>翟慎香</v>
      </c>
      <c r="E34" s="18" t="s">
        <v>52</v>
      </c>
      <c r="F34" s="18">
        <v>58</v>
      </c>
      <c r="G34" s="18" t="s">
        <v>25</v>
      </c>
      <c r="H34" s="18" t="s">
        <v>23</v>
      </c>
      <c r="I34" s="19">
        <v>35</v>
      </c>
      <c r="J34" s="20">
        <v>22</v>
      </c>
      <c r="K34" s="20">
        <v>770</v>
      </c>
    </row>
    <row r="35" s="4" customFormat="1" ht="14.25" customHeight="1" spans="1:11">
      <c r="A35" s="17">
        <v>32</v>
      </c>
      <c r="B35" s="18" t="str">
        <f>VLOOKUP(A:A,'[3]月在岗人员（原表）'!A:B,2,FALSE)</f>
        <v>博山镇</v>
      </c>
      <c r="C35" s="18" t="str">
        <f>VLOOKUP(A:A,'[3]月在岗人员（原表）'!A:C,3,FALSE)</f>
        <v>张家台村</v>
      </c>
      <c r="D35" s="18" t="str">
        <f>VLOOKUP(A:A,'[3]月在岗人员（原表）'!A:D,4,FALSE)</f>
        <v>房泉师</v>
      </c>
      <c r="E35" s="18" t="s">
        <v>53</v>
      </c>
      <c r="F35" s="18">
        <v>61</v>
      </c>
      <c r="G35" s="18" t="s">
        <v>22</v>
      </c>
      <c r="H35" s="18" t="s">
        <v>23</v>
      </c>
      <c r="I35" s="19">
        <v>35</v>
      </c>
      <c r="J35" s="20">
        <v>22</v>
      </c>
      <c r="K35" s="20">
        <v>770</v>
      </c>
    </row>
    <row r="36" s="4" customFormat="1" ht="14.25" customHeight="1" spans="1:11">
      <c r="A36" s="17">
        <v>33</v>
      </c>
      <c r="B36" s="18" t="str">
        <f>VLOOKUP(A:A,'[3]月在岗人员（原表）'!A:B,2,FALSE)</f>
        <v>博山镇</v>
      </c>
      <c r="C36" s="18" t="str">
        <f>VLOOKUP(A:A,'[3]月在岗人员（原表）'!A:C,3,FALSE)</f>
        <v>张家台村</v>
      </c>
      <c r="D36" s="18" t="str">
        <f>VLOOKUP(A:A,'[3]月在岗人员（原表）'!A:D,4,FALSE)</f>
        <v>尹久玲</v>
      </c>
      <c r="E36" s="18" t="s">
        <v>54</v>
      </c>
      <c r="F36" s="18">
        <v>63</v>
      </c>
      <c r="G36" s="18" t="s">
        <v>25</v>
      </c>
      <c r="H36" s="18" t="s">
        <v>23</v>
      </c>
      <c r="I36" s="19">
        <v>35</v>
      </c>
      <c r="J36" s="20">
        <v>22</v>
      </c>
      <c r="K36" s="20">
        <v>770</v>
      </c>
    </row>
    <row r="37" s="4" customFormat="1" ht="14.25" customHeight="1" spans="1:11">
      <c r="A37" s="17">
        <v>34</v>
      </c>
      <c r="B37" s="18" t="str">
        <f>VLOOKUP(A:A,'[3]月在岗人员（原表）'!A:B,2,FALSE)</f>
        <v>博山镇</v>
      </c>
      <c r="C37" s="18" t="str">
        <f>VLOOKUP(A:A,'[3]月在岗人员（原表）'!A:C,3,FALSE)</f>
        <v>张家台村</v>
      </c>
      <c r="D37" s="18" t="str">
        <f>VLOOKUP(A:A,'[3]月在岗人员（原表）'!A:D,4,FALSE)</f>
        <v>房新华</v>
      </c>
      <c r="E37" s="18" t="s">
        <v>55</v>
      </c>
      <c r="F37" s="18">
        <v>59</v>
      </c>
      <c r="G37" s="18" t="s">
        <v>25</v>
      </c>
      <c r="H37" s="18" t="s">
        <v>23</v>
      </c>
      <c r="I37" s="19">
        <v>35</v>
      </c>
      <c r="J37" s="20">
        <v>22</v>
      </c>
      <c r="K37" s="20">
        <v>770</v>
      </c>
    </row>
    <row r="38" s="4" customFormat="1" ht="14.25" customHeight="1" spans="1:11">
      <c r="A38" s="17">
        <v>35</v>
      </c>
      <c r="B38" s="18" t="str">
        <f>VLOOKUP(A:A,'[3]月在岗人员（原表）'!A:B,2,FALSE)</f>
        <v>博山镇</v>
      </c>
      <c r="C38" s="18" t="str">
        <f>VLOOKUP(A:A,'[3]月在岗人员（原表）'!A:C,3,FALSE)</f>
        <v>刘家台村</v>
      </c>
      <c r="D38" s="18" t="str">
        <f>VLOOKUP(A:A,'[3]月在岗人员（原表）'!A:D,4,FALSE)</f>
        <v>刘世红</v>
      </c>
      <c r="E38" s="18" t="s">
        <v>56</v>
      </c>
      <c r="F38" s="18">
        <v>57</v>
      </c>
      <c r="G38" s="18" t="s">
        <v>22</v>
      </c>
      <c r="H38" s="18" t="s">
        <v>23</v>
      </c>
      <c r="I38" s="19">
        <v>35</v>
      </c>
      <c r="J38" s="20">
        <v>22</v>
      </c>
      <c r="K38" s="20">
        <v>770</v>
      </c>
    </row>
    <row r="39" s="4" customFormat="1" ht="14.25" customHeight="1" spans="1:11">
      <c r="A39" s="17">
        <v>36</v>
      </c>
      <c r="B39" s="18" t="str">
        <f>VLOOKUP(A:A,'[3]月在岗人员（原表）'!A:B,2,FALSE)</f>
        <v>博山镇</v>
      </c>
      <c r="C39" s="18" t="str">
        <f>VLOOKUP(A:A,'[3]月在岗人员（原表）'!A:C,3,FALSE)</f>
        <v>五福峪村</v>
      </c>
      <c r="D39" s="18" t="str">
        <f>VLOOKUP(A:A,'[3]月在岗人员（原表）'!A:D,4,FALSE)</f>
        <v>王兆兰</v>
      </c>
      <c r="E39" s="18" t="s">
        <v>57</v>
      </c>
      <c r="F39" s="18">
        <v>59</v>
      </c>
      <c r="G39" s="18" t="s">
        <v>25</v>
      </c>
      <c r="H39" s="18" t="s">
        <v>23</v>
      </c>
      <c r="I39" s="19">
        <v>35</v>
      </c>
      <c r="J39" s="20">
        <v>22</v>
      </c>
      <c r="K39" s="20">
        <v>770</v>
      </c>
    </row>
    <row r="40" s="4" customFormat="1" ht="14.25" customHeight="1" spans="1:11">
      <c r="A40" s="17">
        <v>37</v>
      </c>
      <c r="B40" s="18" t="str">
        <f>VLOOKUP(A:A,'[3]月在岗人员（原表）'!A:B,2,FALSE)</f>
        <v>博山镇</v>
      </c>
      <c r="C40" s="18" t="str">
        <f>VLOOKUP(A:A,'[3]月在岗人员（原表）'!A:C,3,FALSE)</f>
        <v>五福峪村</v>
      </c>
      <c r="D40" s="18" t="str">
        <f>VLOOKUP(A:A,'[3]月在岗人员（原表）'!A:D,4,FALSE)</f>
        <v>张建云</v>
      </c>
      <c r="E40" s="18" t="s">
        <v>58</v>
      </c>
      <c r="F40" s="18">
        <v>58</v>
      </c>
      <c r="G40" s="18" t="s">
        <v>25</v>
      </c>
      <c r="H40" s="18" t="s">
        <v>23</v>
      </c>
      <c r="I40" s="19">
        <v>35</v>
      </c>
      <c r="J40" s="20">
        <v>22</v>
      </c>
      <c r="K40" s="20">
        <v>770</v>
      </c>
    </row>
    <row r="41" s="4" customFormat="1" ht="14.25" customHeight="1" spans="1:11">
      <c r="A41" s="17">
        <v>38</v>
      </c>
      <c r="B41" s="18" t="str">
        <f>VLOOKUP(A:A,'[3]月在岗人员（原表）'!A:B,2,FALSE)</f>
        <v>博山镇</v>
      </c>
      <c r="C41" s="18" t="str">
        <f>VLOOKUP(A:A,'[3]月在岗人员（原表）'!A:C,3,FALSE)</f>
        <v>上瓦泉村</v>
      </c>
      <c r="D41" s="18" t="str">
        <f>VLOOKUP(A:A,'[3]月在岗人员（原表）'!A:D,4,FALSE)</f>
        <v>刘世岗</v>
      </c>
      <c r="E41" s="18" t="s">
        <v>59</v>
      </c>
      <c r="F41" s="18">
        <v>59</v>
      </c>
      <c r="G41" s="18" t="s">
        <v>22</v>
      </c>
      <c r="H41" s="18" t="s">
        <v>23</v>
      </c>
      <c r="I41" s="19">
        <v>35</v>
      </c>
      <c r="J41" s="20">
        <v>22</v>
      </c>
      <c r="K41" s="20">
        <v>770</v>
      </c>
    </row>
    <row r="42" s="4" customFormat="1" ht="14.25" customHeight="1" spans="1:11">
      <c r="A42" s="17">
        <v>39</v>
      </c>
      <c r="B42" s="18" t="str">
        <f>VLOOKUP(A:A,'[3]月在岗人员（原表）'!A:B,2,FALSE)</f>
        <v>博山镇</v>
      </c>
      <c r="C42" s="18" t="str">
        <f>VLOOKUP(A:A,'[3]月在岗人员（原表）'!A:C,3,FALSE)</f>
        <v>上瓦泉村</v>
      </c>
      <c r="D42" s="18" t="str">
        <f>VLOOKUP(A:A,'[3]月在岗人员（原表）'!A:D,4,FALSE)</f>
        <v>王金艳</v>
      </c>
      <c r="E42" s="18" t="s">
        <v>55</v>
      </c>
      <c r="F42" s="18">
        <v>55</v>
      </c>
      <c r="G42" s="18" t="s">
        <v>25</v>
      </c>
      <c r="H42" s="18" t="s">
        <v>23</v>
      </c>
      <c r="I42" s="19">
        <v>35</v>
      </c>
      <c r="J42" s="20">
        <v>22</v>
      </c>
      <c r="K42" s="20">
        <v>770</v>
      </c>
    </row>
    <row r="43" s="4" customFormat="1" ht="14.25" customHeight="1" spans="1:11">
      <c r="A43" s="17">
        <v>40</v>
      </c>
      <c r="B43" s="18" t="str">
        <f>VLOOKUP(A:A,'[3]月在岗人员（原表）'!A:B,2,FALSE)</f>
        <v>博山镇</v>
      </c>
      <c r="C43" s="18" t="str">
        <f>VLOOKUP(A:A,'[3]月在岗人员（原表）'!A:C,3,FALSE)</f>
        <v>洪山口村</v>
      </c>
      <c r="D43" s="18" t="str">
        <f>VLOOKUP(A:A,'[3]月在岗人员（原表）'!A:D,4,FALSE)</f>
        <v>丁桂莲</v>
      </c>
      <c r="E43" s="18" t="s">
        <v>60</v>
      </c>
      <c r="F43" s="18">
        <v>59</v>
      </c>
      <c r="G43" s="18" t="s">
        <v>25</v>
      </c>
      <c r="H43" s="18" t="s">
        <v>23</v>
      </c>
      <c r="I43" s="19">
        <v>35</v>
      </c>
      <c r="J43" s="20">
        <v>22</v>
      </c>
      <c r="K43" s="20">
        <v>770</v>
      </c>
    </row>
    <row r="44" s="4" customFormat="1" ht="14.25" customHeight="1" spans="1:11">
      <c r="A44" s="17">
        <v>41</v>
      </c>
      <c r="B44" s="18" t="str">
        <f>VLOOKUP(A:A,'[3]月在岗人员（原表）'!A:B,2,FALSE)</f>
        <v>博山镇</v>
      </c>
      <c r="C44" s="18" t="str">
        <f>VLOOKUP(A:A,'[3]月在岗人员（原表）'!A:C,3,FALSE)</f>
        <v>洪山口村</v>
      </c>
      <c r="D44" s="18" t="str">
        <f>VLOOKUP(A:A,'[3]月在岗人员（原表）'!A:D,4,FALSE)</f>
        <v>白念爱</v>
      </c>
      <c r="E44" s="18" t="s">
        <v>61</v>
      </c>
      <c r="F44" s="18">
        <v>61</v>
      </c>
      <c r="G44" s="18" t="s">
        <v>25</v>
      </c>
      <c r="H44" s="18" t="s">
        <v>23</v>
      </c>
      <c r="I44" s="19">
        <v>35</v>
      </c>
      <c r="J44" s="20">
        <v>22</v>
      </c>
      <c r="K44" s="20">
        <v>770</v>
      </c>
    </row>
    <row r="45" s="4" customFormat="1" ht="14.25" customHeight="1" spans="1:11">
      <c r="A45" s="17">
        <v>42</v>
      </c>
      <c r="B45" s="18" t="str">
        <f>VLOOKUP(A:A,'[3]月在岗人员（原表）'!A:B,2,FALSE)</f>
        <v>博山镇</v>
      </c>
      <c r="C45" s="18" t="str">
        <f>VLOOKUP(A:A,'[3]月在岗人员（原表）'!A:C,3,FALSE)</f>
        <v>洪山口村</v>
      </c>
      <c r="D45" s="18" t="str">
        <f>VLOOKUP(A:A,'[3]月在岗人员（原表）'!A:D,4,FALSE)</f>
        <v>翟训厚</v>
      </c>
      <c r="E45" s="18" t="s">
        <v>62</v>
      </c>
      <c r="F45" s="18">
        <v>64</v>
      </c>
      <c r="G45" s="18" t="s">
        <v>22</v>
      </c>
      <c r="H45" s="18" t="s">
        <v>23</v>
      </c>
      <c r="I45" s="19">
        <v>35</v>
      </c>
      <c r="J45" s="20">
        <v>22</v>
      </c>
      <c r="K45" s="20">
        <v>770</v>
      </c>
    </row>
    <row r="46" s="4" customFormat="1" ht="14.25" customHeight="1" spans="1:11">
      <c r="A46" s="17">
        <v>43</v>
      </c>
      <c r="B46" s="18" t="str">
        <f>VLOOKUP(A:A,'[3]月在岗人员（原表）'!A:B,2,FALSE)</f>
        <v>博山镇</v>
      </c>
      <c r="C46" s="18" t="str">
        <f>VLOOKUP(A:A,'[3]月在岗人员（原表）'!A:C,3,FALSE)</f>
        <v>洪山口村</v>
      </c>
      <c r="D46" s="18" t="str">
        <f>VLOOKUP(A:A,'[3]月在岗人员（原表）'!A:D,4,FALSE)</f>
        <v>翟连德</v>
      </c>
      <c r="E46" s="18" t="s">
        <v>63</v>
      </c>
      <c r="F46" s="18">
        <v>61</v>
      </c>
      <c r="G46" s="18" t="s">
        <v>22</v>
      </c>
      <c r="H46" s="18" t="s">
        <v>23</v>
      </c>
      <c r="I46" s="19">
        <v>35</v>
      </c>
      <c r="J46" s="20">
        <v>22</v>
      </c>
      <c r="K46" s="20">
        <v>770</v>
      </c>
    </row>
    <row r="47" s="4" customFormat="1" ht="14.25" customHeight="1" spans="1:11">
      <c r="A47" s="17">
        <v>44</v>
      </c>
      <c r="B47" s="18" t="str">
        <f>VLOOKUP(A:A,'[3]月在岗人员（原表）'!A:B,2,FALSE)</f>
        <v>博山镇</v>
      </c>
      <c r="C47" s="18" t="str">
        <f>VLOOKUP(A:A,'[3]月在岗人员（原表）'!A:C,3,FALSE)</f>
        <v>朱家庄西村</v>
      </c>
      <c r="D47" s="18" t="str">
        <f>VLOOKUP(A:A,'[3]月在岗人员（原表）'!A:D,4,FALSE)</f>
        <v>丁翠兰</v>
      </c>
      <c r="E47" s="18" t="s">
        <v>64</v>
      </c>
      <c r="F47" s="18">
        <v>62</v>
      </c>
      <c r="G47" s="18" t="s">
        <v>25</v>
      </c>
      <c r="H47" s="18" t="s">
        <v>23</v>
      </c>
      <c r="I47" s="19">
        <v>35</v>
      </c>
      <c r="J47" s="20">
        <v>22</v>
      </c>
      <c r="K47" s="20">
        <v>770</v>
      </c>
    </row>
    <row r="48" s="4" customFormat="1" ht="14.25" customHeight="1" spans="1:11">
      <c r="A48" s="17">
        <v>45</v>
      </c>
      <c r="B48" s="18" t="str">
        <f>VLOOKUP(A:A,'[3]月在岗人员（原表）'!A:B,2,FALSE)</f>
        <v>博山镇</v>
      </c>
      <c r="C48" s="18" t="str">
        <f>VLOOKUP(A:A,'[3]月在岗人员（原表）'!A:C,3,FALSE)</f>
        <v>朱家庄西村</v>
      </c>
      <c r="D48" s="18" t="str">
        <f>VLOOKUP(A:A,'[3]月在岗人员（原表）'!A:D,4,FALSE)</f>
        <v>段其明</v>
      </c>
      <c r="E48" s="18" t="s">
        <v>65</v>
      </c>
      <c r="F48" s="18">
        <v>61</v>
      </c>
      <c r="G48" s="18" t="s">
        <v>22</v>
      </c>
      <c r="H48" s="18" t="s">
        <v>23</v>
      </c>
      <c r="I48" s="19">
        <v>35</v>
      </c>
      <c r="J48" s="20">
        <v>22</v>
      </c>
      <c r="K48" s="20">
        <v>770</v>
      </c>
    </row>
    <row r="49" s="4" customFormat="1" ht="14.25" customHeight="1" spans="1:11">
      <c r="A49" s="17">
        <v>46</v>
      </c>
      <c r="B49" s="18" t="str">
        <f>VLOOKUP(A:A,'[3]月在岗人员（原表）'!A:B,2,FALSE)</f>
        <v>博山镇</v>
      </c>
      <c r="C49" s="18" t="str">
        <f>VLOOKUP(A:A,'[3]月在岗人员（原表）'!A:C,3,FALSE)</f>
        <v>杨峪村</v>
      </c>
      <c r="D49" s="18" t="str">
        <f>VLOOKUP(A:A,'[3]月在岗人员（原表）'!A:D,4,FALSE)</f>
        <v>马登新</v>
      </c>
      <c r="E49" s="18" t="s">
        <v>66</v>
      </c>
      <c r="F49" s="18">
        <v>62</v>
      </c>
      <c r="G49" s="18" t="s">
        <v>22</v>
      </c>
      <c r="H49" s="18" t="s">
        <v>30</v>
      </c>
      <c r="I49" s="19">
        <v>35</v>
      </c>
      <c r="J49" s="20">
        <v>22</v>
      </c>
      <c r="K49" s="20">
        <v>770</v>
      </c>
    </row>
    <row r="50" s="4" customFormat="1" ht="14.25" customHeight="1" spans="1:11">
      <c r="A50" s="17">
        <v>47</v>
      </c>
      <c r="B50" s="18" t="str">
        <f>VLOOKUP(A:A,'[3]月在岗人员（原表）'!A:B,2,FALSE)</f>
        <v>博山镇</v>
      </c>
      <c r="C50" s="18" t="str">
        <f>VLOOKUP(A:A,'[3]月在岗人员（原表）'!A:C,3,FALSE)</f>
        <v>五老峪村</v>
      </c>
      <c r="D50" s="18" t="str">
        <f>VLOOKUP(A:A,'[3]月在岗人员（原表）'!A:D,4,FALSE)</f>
        <v>谢宜海</v>
      </c>
      <c r="E50" s="18" t="s">
        <v>67</v>
      </c>
      <c r="F50" s="18">
        <v>61</v>
      </c>
      <c r="G50" s="18" t="s">
        <v>22</v>
      </c>
      <c r="H50" s="18" t="s">
        <v>23</v>
      </c>
      <c r="I50" s="19">
        <v>35</v>
      </c>
      <c r="J50" s="20">
        <v>22</v>
      </c>
      <c r="K50" s="20">
        <v>770</v>
      </c>
    </row>
    <row r="51" s="4" customFormat="1" ht="14.25" customHeight="1" spans="1:11">
      <c r="A51" s="17">
        <v>48</v>
      </c>
      <c r="B51" s="18" t="str">
        <f>VLOOKUP(A:A,'[3]月在岗人员（原表）'!A:B,2,FALSE)</f>
        <v>博山镇</v>
      </c>
      <c r="C51" s="18" t="str">
        <f>VLOOKUP(A:A,'[3]月在岗人员（原表）'!A:C,3,FALSE)</f>
        <v>北邢村</v>
      </c>
      <c r="D51" s="18" t="str">
        <f>VLOOKUP(A:A,'[3]月在岗人员（原表）'!A:D,4,FALSE)</f>
        <v>李芝兰</v>
      </c>
      <c r="E51" s="18" t="s">
        <v>68</v>
      </c>
      <c r="F51" s="18">
        <v>60</v>
      </c>
      <c r="G51" s="18" t="s">
        <v>25</v>
      </c>
      <c r="H51" s="18" t="s">
        <v>23</v>
      </c>
      <c r="I51" s="19">
        <v>35</v>
      </c>
      <c r="J51" s="20">
        <v>22</v>
      </c>
      <c r="K51" s="20">
        <v>770</v>
      </c>
    </row>
    <row r="52" s="4" customFormat="1" ht="14.25" customHeight="1" spans="1:11">
      <c r="A52" s="17">
        <v>49</v>
      </c>
      <c r="B52" s="18" t="str">
        <f>VLOOKUP(A:A,'[3]月在岗人员（原表）'!A:B,2,FALSE)</f>
        <v>博山镇</v>
      </c>
      <c r="C52" s="18" t="str">
        <f>VLOOKUP(A:A,'[3]月在岗人员（原表）'!A:C,3,FALSE)</f>
        <v>北邢村</v>
      </c>
      <c r="D52" s="18" t="str">
        <f>VLOOKUP(A:A,'[3]月在岗人员（原表）'!A:D,4,FALSE)</f>
        <v>谢加茂</v>
      </c>
      <c r="E52" s="18" t="s">
        <v>69</v>
      </c>
      <c r="F52" s="18">
        <v>64</v>
      </c>
      <c r="G52" s="18" t="s">
        <v>22</v>
      </c>
      <c r="H52" s="18" t="s">
        <v>23</v>
      </c>
      <c r="I52" s="19">
        <v>35</v>
      </c>
      <c r="J52" s="20">
        <v>22</v>
      </c>
      <c r="K52" s="20">
        <v>770</v>
      </c>
    </row>
    <row r="53" s="4" customFormat="1" ht="14.25" customHeight="1" spans="1:11">
      <c r="A53" s="17">
        <v>50</v>
      </c>
      <c r="B53" s="18" t="str">
        <f>VLOOKUP(A:A,'[3]月在岗人员（原表）'!A:B,2,FALSE)</f>
        <v>博山镇</v>
      </c>
      <c r="C53" s="18" t="str">
        <f>VLOOKUP(A:A,'[3]月在岗人员（原表）'!A:C,3,FALSE)</f>
        <v>北邢村</v>
      </c>
      <c r="D53" s="18" t="str">
        <f>VLOOKUP(A:A,'[3]月在岗人员（原表）'!A:D,4,FALSE)</f>
        <v>徐加利</v>
      </c>
      <c r="E53" s="18" t="s">
        <v>70</v>
      </c>
      <c r="F53" s="18">
        <v>60</v>
      </c>
      <c r="G53" s="18" t="s">
        <v>22</v>
      </c>
      <c r="H53" s="18" t="s">
        <v>23</v>
      </c>
      <c r="I53" s="19">
        <v>35</v>
      </c>
      <c r="J53" s="20">
        <v>22</v>
      </c>
      <c r="K53" s="20">
        <v>770</v>
      </c>
    </row>
    <row r="54" s="4" customFormat="1" ht="14.25" customHeight="1" spans="1:11">
      <c r="A54" s="17">
        <v>51</v>
      </c>
      <c r="B54" s="18" t="str">
        <f>VLOOKUP(A:A,'[3]月在岗人员（原表）'!A:B,2,FALSE)</f>
        <v>博山镇</v>
      </c>
      <c r="C54" s="18" t="str">
        <f>VLOOKUP(A:A,'[3]月在岗人员（原表）'!A:C,3,FALSE)</f>
        <v>上庄村</v>
      </c>
      <c r="D54" s="18" t="str">
        <f>VLOOKUP(A:A,'[3]月在岗人员（原表）'!A:D,4,FALSE)</f>
        <v>谢桂兰</v>
      </c>
      <c r="E54" s="18" t="s">
        <v>41</v>
      </c>
      <c r="F54" s="18">
        <v>64</v>
      </c>
      <c r="G54" s="18" t="s">
        <v>25</v>
      </c>
      <c r="H54" s="18" t="s">
        <v>23</v>
      </c>
      <c r="I54" s="19">
        <v>7</v>
      </c>
      <c r="J54" s="20">
        <v>22</v>
      </c>
      <c r="K54" s="20">
        <v>154</v>
      </c>
    </row>
    <row r="55" s="4" customFormat="1" ht="14.25" customHeight="1" spans="1:11">
      <c r="A55" s="17">
        <v>52</v>
      </c>
      <c r="B55" s="18" t="str">
        <f>VLOOKUP(A:A,'[3]月在岗人员（原表）'!A:B,2,FALSE)</f>
        <v>博山镇</v>
      </c>
      <c r="C55" s="18" t="str">
        <f>VLOOKUP(A:A,'[3]月在岗人员（原表）'!A:C,3,FALSE)</f>
        <v>上庄村</v>
      </c>
      <c r="D55" s="18" t="str">
        <f>VLOOKUP(A:A,'[3]月在岗人员（原表）'!A:D,4,FALSE)</f>
        <v>杜德恩</v>
      </c>
      <c r="E55" s="18" t="s">
        <v>71</v>
      </c>
      <c r="F55" s="18">
        <v>61</v>
      </c>
      <c r="G55" s="18" t="s">
        <v>22</v>
      </c>
      <c r="H55" s="18" t="s">
        <v>23</v>
      </c>
      <c r="I55" s="19">
        <v>35</v>
      </c>
      <c r="J55" s="20">
        <v>22</v>
      </c>
      <c r="K55" s="20">
        <v>770</v>
      </c>
    </row>
    <row r="56" s="4" customFormat="1" ht="14.25" customHeight="1" spans="1:11">
      <c r="A56" s="17">
        <v>53</v>
      </c>
      <c r="B56" s="18" t="str">
        <f>VLOOKUP(A:A,'[3]月在岗人员（原表）'!A:B,2,FALSE)</f>
        <v>博山镇</v>
      </c>
      <c r="C56" s="18" t="str">
        <f>VLOOKUP(A:A,'[3]月在岗人员（原表）'!A:C,3,FALSE)</f>
        <v>王家庄村</v>
      </c>
      <c r="D56" s="18" t="str">
        <f>VLOOKUP(A:A,'[3]月在岗人员（原表）'!A:D,4,FALSE)</f>
        <v>韩俊美</v>
      </c>
      <c r="E56" s="18" t="s">
        <v>43</v>
      </c>
      <c r="F56" s="18">
        <v>60</v>
      </c>
      <c r="G56" s="18" t="s">
        <v>25</v>
      </c>
      <c r="H56" s="18" t="s">
        <v>23</v>
      </c>
      <c r="I56" s="19">
        <v>35</v>
      </c>
      <c r="J56" s="20">
        <v>22</v>
      </c>
      <c r="K56" s="20">
        <v>770</v>
      </c>
    </row>
    <row r="57" s="4" customFormat="1" ht="14.25" customHeight="1" spans="1:11">
      <c r="A57" s="17">
        <v>54</v>
      </c>
      <c r="B57" s="18" t="str">
        <f>VLOOKUP(A:A,'[3]月在岗人员（原表）'!A:B,2,FALSE)</f>
        <v>博山镇</v>
      </c>
      <c r="C57" s="18" t="str">
        <f>VLOOKUP(A:A,'[3]月在岗人员（原表）'!A:C,3,FALSE)</f>
        <v>王家庄村</v>
      </c>
      <c r="D57" s="18" t="str">
        <f>VLOOKUP(A:A,'[3]月在岗人员（原表）'!A:D,4,FALSE)</f>
        <v>马春美</v>
      </c>
      <c r="E57" s="18" t="s">
        <v>72</v>
      </c>
      <c r="F57" s="18">
        <v>55</v>
      </c>
      <c r="G57" s="18" t="s">
        <v>25</v>
      </c>
      <c r="H57" s="18" t="s">
        <v>23</v>
      </c>
      <c r="I57" s="19">
        <v>35</v>
      </c>
      <c r="J57" s="20">
        <v>22</v>
      </c>
      <c r="K57" s="20">
        <v>770</v>
      </c>
    </row>
    <row r="58" s="4" customFormat="1" ht="14.25" customHeight="1" spans="1:11">
      <c r="A58" s="17">
        <v>55</v>
      </c>
      <c r="B58" s="18" t="str">
        <f>VLOOKUP(A:A,'[3]月在岗人员（原表）'!A:B,2,FALSE)</f>
        <v>博山镇</v>
      </c>
      <c r="C58" s="18" t="str">
        <f>VLOOKUP(A:A,'[3]月在岗人员（原表）'!A:C,3,FALSE)</f>
        <v>谢家店村</v>
      </c>
      <c r="D58" s="18" t="str">
        <f>VLOOKUP(A:A,'[3]月在岗人员（原表）'!A:D,4,FALSE)</f>
        <v>刘文军</v>
      </c>
      <c r="E58" s="18" t="s">
        <v>73</v>
      </c>
      <c r="F58" s="18">
        <v>62</v>
      </c>
      <c r="G58" s="18" t="s">
        <v>22</v>
      </c>
      <c r="H58" s="18" t="s">
        <v>23</v>
      </c>
      <c r="I58" s="19">
        <v>35</v>
      </c>
      <c r="J58" s="20">
        <v>22</v>
      </c>
      <c r="K58" s="20">
        <v>770</v>
      </c>
    </row>
    <row r="59" s="4" customFormat="1" ht="14.25" customHeight="1" spans="1:11">
      <c r="A59" s="17">
        <v>56</v>
      </c>
      <c r="B59" s="18" t="str">
        <f>VLOOKUP(A:A,'[3]月在岗人员（原表）'!A:B,2,FALSE)</f>
        <v>博山镇</v>
      </c>
      <c r="C59" s="18" t="str">
        <f>VLOOKUP(A:A,'[3]月在岗人员（原表）'!A:C,3,FALSE)</f>
        <v>谢家店村</v>
      </c>
      <c r="D59" s="18" t="str">
        <f>VLOOKUP(A:A,'[3]月在岗人员（原表）'!A:D,4,FALSE)</f>
        <v>谢加平</v>
      </c>
      <c r="E59" s="18" t="s">
        <v>74</v>
      </c>
      <c r="F59" s="18">
        <v>64</v>
      </c>
      <c r="G59" s="18" t="s">
        <v>22</v>
      </c>
      <c r="H59" s="18" t="s">
        <v>23</v>
      </c>
      <c r="I59" s="19">
        <v>35</v>
      </c>
      <c r="J59" s="20">
        <v>22</v>
      </c>
      <c r="K59" s="20">
        <v>770</v>
      </c>
    </row>
    <row r="60" s="4" customFormat="1" ht="14.25" customHeight="1" spans="1:11">
      <c r="A60" s="17">
        <v>57</v>
      </c>
      <c r="B60" s="18" t="str">
        <f>VLOOKUP(A:A,'[3]月在岗人员（原表）'!A:B,2,FALSE)</f>
        <v>八陡镇</v>
      </c>
      <c r="C60" s="18" t="str">
        <f>VLOOKUP(A:A,'[3]月在岗人员（原表）'!A:C,3,FALSE)</f>
        <v>茂岭村</v>
      </c>
      <c r="D60" s="18" t="str">
        <f>VLOOKUP(A:A,'[3]月在岗人员（原表）'!A:D,4,FALSE)</f>
        <v>史长燕</v>
      </c>
      <c r="E60" s="18" t="s">
        <v>75</v>
      </c>
      <c r="F60" s="18">
        <v>47</v>
      </c>
      <c r="G60" s="18" t="s">
        <v>25</v>
      </c>
      <c r="H60" s="18" t="s">
        <v>23</v>
      </c>
      <c r="I60" s="19">
        <v>35</v>
      </c>
      <c r="J60" s="20">
        <v>22</v>
      </c>
      <c r="K60" s="20">
        <v>770</v>
      </c>
    </row>
    <row r="61" s="4" customFormat="1" ht="14.25" customHeight="1" spans="1:11">
      <c r="A61" s="17">
        <v>58</v>
      </c>
      <c r="B61" s="18" t="str">
        <f>VLOOKUP(A:A,'[3]月在岗人员（原表）'!A:B,2,FALSE)</f>
        <v>域城镇</v>
      </c>
      <c r="C61" s="18" t="str">
        <f>VLOOKUP(A:A,'[3]月在岗人员（原表）'!A:C,3,FALSE)</f>
        <v>上恶石坞村</v>
      </c>
      <c r="D61" s="18" t="str">
        <f>VLOOKUP(A:A,'[3]月在岗人员（原表）'!A:D,4,FALSE)</f>
        <v>蒋振辉</v>
      </c>
      <c r="E61" s="18" t="s">
        <v>76</v>
      </c>
      <c r="F61" s="18">
        <v>46</v>
      </c>
      <c r="G61" s="18" t="s">
        <v>22</v>
      </c>
      <c r="H61" s="18" t="s">
        <v>23</v>
      </c>
      <c r="I61" s="19">
        <v>35</v>
      </c>
      <c r="J61" s="20">
        <v>22</v>
      </c>
      <c r="K61" s="20">
        <v>770</v>
      </c>
    </row>
    <row r="62" s="4" customFormat="1" ht="14.25" customHeight="1" spans="1:11">
      <c r="A62" s="17">
        <v>59</v>
      </c>
      <c r="B62" s="18" t="str">
        <f>VLOOKUP(A:A,'[3]月在岗人员（原表）'!A:B,2,FALSE)</f>
        <v>域城镇</v>
      </c>
      <c r="C62" s="18" t="str">
        <f>VLOOKUP(A:A,'[3]月在岗人员（原表）'!A:C,3,FALSE)</f>
        <v>桃花泉村</v>
      </c>
      <c r="D62" s="18" t="str">
        <f>VLOOKUP(A:A,'[3]月在岗人员（原表）'!A:D,4,FALSE)</f>
        <v>盖恒敬</v>
      </c>
      <c r="E62" s="18" t="s">
        <v>77</v>
      </c>
      <c r="F62" s="18">
        <v>64</v>
      </c>
      <c r="G62" s="18" t="s">
        <v>22</v>
      </c>
      <c r="H62" s="18" t="s">
        <v>23</v>
      </c>
      <c r="I62" s="19">
        <v>35</v>
      </c>
      <c r="J62" s="20">
        <v>22</v>
      </c>
      <c r="K62" s="20">
        <v>770</v>
      </c>
    </row>
    <row r="63" s="4" customFormat="1" ht="14.25" customHeight="1" spans="1:11">
      <c r="A63" s="17">
        <v>60</v>
      </c>
      <c r="B63" s="18" t="str">
        <f>VLOOKUP(A:A,'[3]月在岗人员（原表）'!A:B,2,FALSE)</f>
        <v>域城镇</v>
      </c>
      <c r="C63" s="18" t="str">
        <f>VLOOKUP(A:A,'[3]月在岗人员（原表）'!A:C,3,FALSE)</f>
        <v>桃花泉村</v>
      </c>
      <c r="D63" s="18" t="str">
        <f>VLOOKUP(A:A,'[3]月在岗人员（原表）'!A:D,4,FALSE)</f>
        <v>李桂芳</v>
      </c>
      <c r="E63" s="18" t="s">
        <v>78</v>
      </c>
      <c r="F63" s="18">
        <v>60</v>
      </c>
      <c r="G63" s="18" t="s">
        <v>25</v>
      </c>
      <c r="H63" s="18" t="s">
        <v>23</v>
      </c>
      <c r="I63" s="19">
        <v>35</v>
      </c>
      <c r="J63" s="20">
        <v>22</v>
      </c>
      <c r="K63" s="20">
        <v>770</v>
      </c>
    </row>
    <row r="64" s="4" customFormat="1" ht="14.25" customHeight="1" spans="1:11">
      <c r="A64" s="17">
        <v>61</v>
      </c>
      <c r="B64" s="18" t="str">
        <f>VLOOKUP(A:A,'[3]月在岗人员（原表）'!A:B,2,FALSE)</f>
        <v>域城镇</v>
      </c>
      <c r="C64" s="18" t="str">
        <f>VLOOKUP(A:A,'[3]月在岗人员（原表）'!A:C,3,FALSE)</f>
        <v>桃花泉村</v>
      </c>
      <c r="D64" s="18" t="str">
        <f>VLOOKUP(A:A,'[3]月在岗人员（原表）'!A:D,4,FALSE)</f>
        <v>崔秀莲</v>
      </c>
      <c r="E64" s="18" t="s">
        <v>79</v>
      </c>
      <c r="F64" s="18">
        <v>61</v>
      </c>
      <c r="G64" s="18" t="s">
        <v>25</v>
      </c>
      <c r="H64" s="18" t="s">
        <v>23</v>
      </c>
      <c r="I64" s="19">
        <v>35</v>
      </c>
      <c r="J64" s="20">
        <v>22</v>
      </c>
      <c r="K64" s="20">
        <v>770</v>
      </c>
    </row>
    <row r="65" s="4" customFormat="1" ht="14.25" customHeight="1" spans="1:11">
      <c r="A65" s="17">
        <v>62</v>
      </c>
      <c r="B65" s="18" t="str">
        <f>VLOOKUP(A:A,'[3]月在岗人员（原表）'!A:B,2,FALSE)</f>
        <v>域城镇</v>
      </c>
      <c r="C65" s="18" t="str">
        <f>VLOOKUP(A:A,'[3]月在岗人员（原表）'!A:C,3,FALSE)</f>
        <v>岭西村</v>
      </c>
      <c r="D65" s="18" t="str">
        <f>VLOOKUP(A:A,'[3]月在岗人员（原表）'!A:D,4,FALSE)</f>
        <v>陈东军</v>
      </c>
      <c r="E65" s="18" t="s">
        <v>80</v>
      </c>
      <c r="F65" s="18">
        <v>62</v>
      </c>
      <c r="G65" s="18" t="s">
        <v>22</v>
      </c>
      <c r="H65" s="18" t="s">
        <v>23</v>
      </c>
      <c r="I65" s="19">
        <v>35</v>
      </c>
      <c r="J65" s="20">
        <v>22</v>
      </c>
      <c r="K65" s="20">
        <v>770</v>
      </c>
    </row>
    <row r="66" s="4" customFormat="1" ht="14.25" customHeight="1" spans="1:11">
      <c r="A66" s="17">
        <v>63</v>
      </c>
      <c r="B66" s="18" t="str">
        <f>VLOOKUP(A:A,'[3]月在岗人员（原表）'!A:B,2,FALSE)</f>
        <v>域城镇</v>
      </c>
      <c r="C66" s="18" t="str">
        <f>VLOOKUP(A:A,'[3]月在岗人员（原表）'!A:C,3,FALSE)</f>
        <v>岭西村</v>
      </c>
      <c r="D66" s="18" t="str">
        <f>VLOOKUP(A:A,'[3]月在岗人员（原表）'!A:D,4,FALSE)</f>
        <v>苏文叶</v>
      </c>
      <c r="E66" s="18" t="s">
        <v>79</v>
      </c>
      <c r="F66" s="18">
        <v>59</v>
      </c>
      <c r="G66" s="18" t="s">
        <v>25</v>
      </c>
      <c r="H66" s="18" t="s">
        <v>23</v>
      </c>
      <c r="I66" s="19">
        <v>35</v>
      </c>
      <c r="J66" s="20">
        <v>22</v>
      </c>
      <c r="K66" s="20">
        <v>770</v>
      </c>
    </row>
    <row r="67" s="4" customFormat="1" ht="14.25" customHeight="1" spans="1:11">
      <c r="A67" s="17">
        <v>64</v>
      </c>
      <c r="B67" s="18" t="str">
        <f>VLOOKUP(A:A,'[3]月在岗人员（原表）'!A:B,2,FALSE)</f>
        <v>域城镇</v>
      </c>
      <c r="C67" s="18" t="str">
        <f>VLOOKUP(A:A,'[3]月在岗人员（原表）'!A:C,3,FALSE)</f>
        <v>岭西村</v>
      </c>
      <c r="D67" s="18" t="str">
        <f>VLOOKUP(A:A,'[3]月在岗人员（原表）'!A:D,4,FALSE)</f>
        <v>张太亮</v>
      </c>
      <c r="E67" s="18" t="s">
        <v>81</v>
      </c>
      <c r="F67" s="18">
        <v>59</v>
      </c>
      <c r="G67" s="18" t="s">
        <v>22</v>
      </c>
      <c r="H67" s="18" t="s">
        <v>23</v>
      </c>
      <c r="I67" s="19">
        <v>35</v>
      </c>
      <c r="J67" s="20">
        <v>22</v>
      </c>
      <c r="K67" s="20">
        <v>770</v>
      </c>
    </row>
    <row r="68" s="4" customFormat="1" ht="14.25" customHeight="1" spans="1:11">
      <c r="A68" s="17">
        <v>65</v>
      </c>
      <c r="B68" s="18" t="str">
        <f>VLOOKUP(A:A,'[3]月在岗人员（原表）'!A:B,2,FALSE)</f>
        <v>域城镇</v>
      </c>
      <c r="C68" s="18" t="str">
        <f>VLOOKUP(A:A,'[3]月在岗人员（原表）'!A:C,3,FALSE)</f>
        <v>岭西村</v>
      </c>
      <c r="D68" s="18" t="str">
        <f>VLOOKUP(A:A,'[3]月在岗人员（原表）'!A:D,4,FALSE)</f>
        <v>陈东玲</v>
      </c>
      <c r="E68" s="18" t="s">
        <v>79</v>
      </c>
      <c r="F68" s="18">
        <v>61</v>
      </c>
      <c r="G68" s="18" t="s">
        <v>25</v>
      </c>
      <c r="H68" s="18" t="s">
        <v>23</v>
      </c>
      <c r="I68" s="19">
        <v>35</v>
      </c>
      <c r="J68" s="20">
        <v>22</v>
      </c>
      <c r="K68" s="20">
        <v>770</v>
      </c>
    </row>
    <row r="69" s="4" customFormat="1" ht="14.25" customHeight="1" spans="1:11">
      <c r="A69" s="17">
        <v>66</v>
      </c>
      <c r="B69" s="18" t="str">
        <f>VLOOKUP(A:A,'[3]月在岗人员（原表）'!A:B,2,FALSE)</f>
        <v>域城镇</v>
      </c>
      <c r="C69" s="18" t="str">
        <f>VLOOKUP(A:A,'[3]月在岗人员（原表）'!A:C,3,FALSE)</f>
        <v>岭西村</v>
      </c>
      <c r="D69" s="18" t="str">
        <f>VLOOKUP(A:A,'[3]月在岗人员（原表）'!A:D,4,FALSE)</f>
        <v>蒋正翠</v>
      </c>
      <c r="E69" s="18" t="s">
        <v>82</v>
      </c>
      <c r="F69" s="18">
        <v>63</v>
      </c>
      <c r="G69" s="18" t="s">
        <v>25</v>
      </c>
      <c r="H69" s="18" t="s">
        <v>23</v>
      </c>
      <c r="I69" s="19">
        <v>35</v>
      </c>
      <c r="J69" s="20">
        <v>22</v>
      </c>
      <c r="K69" s="20">
        <v>770</v>
      </c>
    </row>
    <row r="70" s="4" customFormat="1" ht="14.25" customHeight="1" spans="1:11">
      <c r="A70" s="17">
        <v>67</v>
      </c>
      <c r="B70" s="18" t="str">
        <f>VLOOKUP(A:A,'[3]月在岗人员（原表）'!A:B,2,FALSE)</f>
        <v>域城镇</v>
      </c>
      <c r="C70" s="18" t="str">
        <f>VLOOKUP(A:A,'[3]月在岗人员（原表）'!A:C,3,FALSE)</f>
        <v>岭西村</v>
      </c>
      <c r="D70" s="18" t="str">
        <f>VLOOKUP(A:A,'[3]月在岗人员（原表）'!A:D,4,FALSE)</f>
        <v>张秀芬</v>
      </c>
      <c r="E70" s="18" t="s">
        <v>78</v>
      </c>
      <c r="F70" s="18">
        <v>62</v>
      </c>
      <c r="G70" s="18" t="s">
        <v>25</v>
      </c>
      <c r="H70" s="18" t="s">
        <v>23</v>
      </c>
      <c r="I70" s="19">
        <v>35</v>
      </c>
      <c r="J70" s="20">
        <v>22</v>
      </c>
      <c r="K70" s="20">
        <v>770</v>
      </c>
    </row>
    <row r="71" s="4" customFormat="1" ht="14.25" customHeight="1" spans="1:11">
      <c r="A71" s="17">
        <v>68</v>
      </c>
      <c r="B71" s="18" t="str">
        <f>VLOOKUP(A:A,'[3]月在岗人员（原表）'!A:B,2,FALSE)</f>
        <v>域城镇</v>
      </c>
      <c r="C71" s="18" t="str">
        <f>VLOOKUP(A:A,'[3]月在岗人员（原表）'!A:C,3,FALSE)</f>
        <v>岭西村</v>
      </c>
      <c r="D71" s="18" t="str">
        <f>VLOOKUP(A:A,'[3]月在岗人员（原表）'!A:D,4,FALSE)</f>
        <v>周桂英</v>
      </c>
      <c r="E71" s="18" t="s">
        <v>83</v>
      </c>
      <c r="F71" s="18">
        <v>60</v>
      </c>
      <c r="G71" s="18" t="s">
        <v>25</v>
      </c>
      <c r="H71" s="18" t="s">
        <v>23</v>
      </c>
      <c r="I71" s="19">
        <v>35</v>
      </c>
      <c r="J71" s="20">
        <v>22</v>
      </c>
      <c r="K71" s="20">
        <v>770</v>
      </c>
    </row>
    <row r="72" s="4" customFormat="1" ht="14.25" customHeight="1" spans="1:11">
      <c r="A72" s="17">
        <v>69</v>
      </c>
      <c r="B72" s="18" t="str">
        <f>VLOOKUP(A:A,'[3]月在岗人员（原表）'!A:B,2,FALSE)</f>
        <v>域城镇</v>
      </c>
      <c r="C72" s="18" t="str">
        <f>VLOOKUP(A:A,'[3]月在岗人员（原表）'!A:C,3,FALSE)</f>
        <v>下虎村</v>
      </c>
      <c r="D72" s="18" t="str">
        <f>VLOOKUP(A:A,'[3]月在岗人员（原表）'!A:D,4,FALSE)</f>
        <v>李凤英</v>
      </c>
      <c r="E72" s="18" t="s">
        <v>84</v>
      </c>
      <c r="F72" s="18">
        <v>64</v>
      </c>
      <c r="G72" s="18" t="s">
        <v>25</v>
      </c>
      <c r="H72" s="18" t="s">
        <v>23</v>
      </c>
      <c r="I72" s="19">
        <v>35</v>
      </c>
      <c r="J72" s="20">
        <v>22</v>
      </c>
      <c r="K72" s="20">
        <v>770</v>
      </c>
    </row>
    <row r="73" s="4" customFormat="1" ht="14.25" customHeight="1" spans="1:11">
      <c r="A73" s="17">
        <v>70</v>
      </c>
      <c r="B73" s="18" t="str">
        <f>VLOOKUP(A:A,'[3]月在岗人员（原表）'!A:B,2,FALSE)</f>
        <v>域城镇</v>
      </c>
      <c r="C73" s="18" t="str">
        <f>VLOOKUP(A:A,'[3]月在岗人员（原表）'!A:C,3,FALSE)</f>
        <v>东流泉村</v>
      </c>
      <c r="D73" s="18" t="str">
        <f>VLOOKUP(A:A,'[3]月在岗人员（原表）'!A:D,4,FALSE)</f>
        <v>刘新利</v>
      </c>
      <c r="E73" s="18" t="s">
        <v>76</v>
      </c>
      <c r="F73" s="18">
        <v>64</v>
      </c>
      <c r="G73" s="18" t="s">
        <v>22</v>
      </c>
      <c r="H73" s="18" t="s">
        <v>23</v>
      </c>
      <c r="I73" s="19">
        <v>35</v>
      </c>
      <c r="J73" s="20">
        <v>22</v>
      </c>
      <c r="K73" s="20">
        <v>770</v>
      </c>
    </row>
    <row r="74" s="4" customFormat="1" ht="14.25" customHeight="1" spans="1:11">
      <c r="A74" s="17">
        <v>71</v>
      </c>
      <c r="B74" s="18" t="str">
        <f>VLOOKUP(A:A,'[3]月在岗人员（原表）'!A:B,2,FALSE)</f>
        <v>域城镇</v>
      </c>
      <c r="C74" s="18" t="str">
        <f>VLOOKUP(A:A,'[3]月在岗人员（原表）'!A:C,3,FALSE)</f>
        <v>东流泉村</v>
      </c>
      <c r="D74" s="18" t="str">
        <f>VLOOKUP(A:A,'[3]月在岗人员（原表）'!A:D,4,FALSE)</f>
        <v>刘西来</v>
      </c>
      <c r="E74" s="18" t="s">
        <v>85</v>
      </c>
      <c r="F74" s="18">
        <v>62</v>
      </c>
      <c r="G74" s="18" t="s">
        <v>22</v>
      </c>
      <c r="H74" s="18" t="s">
        <v>23</v>
      </c>
      <c r="I74" s="19">
        <v>35</v>
      </c>
      <c r="J74" s="20">
        <v>22</v>
      </c>
      <c r="K74" s="20">
        <v>770</v>
      </c>
    </row>
    <row r="75" s="4" customFormat="1" ht="14.25" customHeight="1" spans="1:11">
      <c r="A75" s="17">
        <v>72</v>
      </c>
      <c r="B75" s="18" t="str">
        <f>VLOOKUP(A:A,'[3]月在岗人员（原表）'!A:B,2,FALSE)</f>
        <v>域城镇</v>
      </c>
      <c r="C75" s="18" t="str">
        <f>VLOOKUP(A:A,'[3]月在岗人员（原表）'!A:C,3,FALSE)</f>
        <v>东流泉村</v>
      </c>
      <c r="D75" s="18" t="str">
        <f>VLOOKUP(A:A,'[3]月在岗人员（原表）'!A:D,4,FALSE)</f>
        <v>刘新蓉</v>
      </c>
      <c r="E75" s="18" t="s">
        <v>86</v>
      </c>
      <c r="F75" s="18">
        <v>53</v>
      </c>
      <c r="G75" s="18" t="s">
        <v>25</v>
      </c>
      <c r="H75" s="18" t="s">
        <v>23</v>
      </c>
      <c r="I75" s="19">
        <v>35</v>
      </c>
      <c r="J75" s="20">
        <v>22</v>
      </c>
      <c r="K75" s="20">
        <v>770</v>
      </c>
    </row>
    <row r="76" s="4" customFormat="1" ht="14.25" customHeight="1" spans="1:11">
      <c r="A76" s="17">
        <v>73</v>
      </c>
      <c r="B76" s="18" t="str">
        <f>VLOOKUP(A:A,'[3]月在岗人员（原表）'!A:B,2,FALSE)</f>
        <v>域城镇</v>
      </c>
      <c r="C76" s="18" t="str">
        <f>VLOOKUP(A:A,'[3]月在岗人员（原表）'!A:C,3,FALSE)</f>
        <v>夹山村</v>
      </c>
      <c r="D76" s="18" t="str">
        <f>VLOOKUP(A:A,'[3]月在岗人员（原表）'!A:D,4,FALSE)</f>
        <v>段文水</v>
      </c>
      <c r="E76" s="18" t="s">
        <v>87</v>
      </c>
      <c r="F76" s="18">
        <v>61</v>
      </c>
      <c r="G76" s="18" t="s">
        <v>22</v>
      </c>
      <c r="H76" s="18" t="s">
        <v>23</v>
      </c>
      <c r="I76" s="19">
        <v>35</v>
      </c>
      <c r="J76" s="20">
        <v>22</v>
      </c>
      <c r="K76" s="20">
        <v>770</v>
      </c>
    </row>
    <row r="77" s="4" customFormat="1" ht="14.25" customHeight="1" spans="1:11">
      <c r="A77" s="17">
        <v>74</v>
      </c>
      <c r="B77" s="18" t="str">
        <f>VLOOKUP(A:A,'[3]月在岗人员（原表）'!A:B,2,FALSE)</f>
        <v>域城镇</v>
      </c>
      <c r="C77" s="18" t="str">
        <f>VLOOKUP(A:A,'[3]月在岗人员（原表）'!A:C,3,FALSE)</f>
        <v>青龙湾村</v>
      </c>
      <c r="D77" s="18" t="str">
        <f>VLOOKUP(A:A,'[3]月在岗人员（原表）'!A:D,4,FALSE)</f>
        <v>沈红</v>
      </c>
      <c r="E77" s="18" t="s">
        <v>88</v>
      </c>
      <c r="F77" s="18">
        <v>62</v>
      </c>
      <c r="G77" s="18" t="s">
        <v>25</v>
      </c>
      <c r="H77" s="18" t="s">
        <v>23</v>
      </c>
      <c r="I77" s="19">
        <v>35</v>
      </c>
      <c r="J77" s="20">
        <v>22</v>
      </c>
      <c r="K77" s="20">
        <v>770</v>
      </c>
    </row>
    <row r="78" s="4" customFormat="1" ht="14.25" customHeight="1" spans="1:11">
      <c r="A78" s="17">
        <v>75</v>
      </c>
      <c r="B78" s="18" t="str">
        <f>VLOOKUP(A:A,'[3]月在岗人员（原表）'!A:B,2,FALSE)</f>
        <v>域城镇</v>
      </c>
      <c r="C78" s="18" t="str">
        <f>VLOOKUP(A:A,'[3]月在岗人员（原表）'!A:C,3,FALSE)</f>
        <v>尚庄村</v>
      </c>
      <c r="D78" s="18" t="str">
        <f>VLOOKUP(A:A,'[3]月在岗人员（原表）'!A:D,4,FALSE)</f>
        <v>郭经珍</v>
      </c>
      <c r="E78" s="18" t="s">
        <v>89</v>
      </c>
      <c r="F78" s="18">
        <v>62</v>
      </c>
      <c r="G78" s="18" t="s">
        <v>25</v>
      </c>
      <c r="H78" s="18" t="s">
        <v>23</v>
      </c>
      <c r="I78" s="19">
        <v>35</v>
      </c>
      <c r="J78" s="20">
        <v>22</v>
      </c>
      <c r="K78" s="20">
        <v>770</v>
      </c>
    </row>
    <row r="79" s="4" customFormat="1" ht="14.25" customHeight="1" spans="1:11">
      <c r="A79" s="17">
        <v>76</v>
      </c>
      <c r="B79" s="18" t="str">
        <f>VLOOKUP(A:A,'[3]月在岗人员（原表）'!A:B,2,FALSE)</f>
        <v>域城镇</v>
      </c>
      <c r="C79" s="18" t="str">
        <f>VLOOKUP(A:A,'[3]月在岗人员（原表）'!A:C,3,FALSE)</f>
        <v>尚庄村</v>
      </c>
      <c r="D79" s="18" t="str">
        <f>VLOOKUP(A:A,'[3]月在岗人员（原表）'!A:D,4,FALSE)</f>
        <v>赵希明</v>
      </c>
      <c r="E79" s="18" t="s">
        <v>90</v>
      </c>
      <c r="F79" s="18">
        <v>63</v>
      </c>
      <c r="G79" s="18" t="s">
        <v>22</v>
      </c>
      <c r="H79" s="18" t="s">
        <v>23</v>
      </c>
      <c r="I79" s="19">
        <v>35</v>
      </c>
      <c r="J79" s="20">
        <v>22</v>
      </c>
      <c r="K79" s="20">
        <v>770</v>
      </c>
    </row>
    <row r="80" s="4" customFormat="1" ht="14.25" customHeight="1" spans="1:11">
      <c r="A80" s="17">
        <v>77</v>
      </c>
      <c r="B80" s="18" t="str">
        <f>VLOOKUP(A:A,'[3]月在岗人员（原表）'!A:B,2,FALSE)</f>
        <v>域城镇</v>
      </c>
      <c r="C80" s="18" t="str">
        <f>VLOOKUP(A:A,'[3]月在岗人员（原表）'!A:C,3,FALSE)</f>
        <v>尚庄村</v>
      </c>
      <c r="D80" s="18" t="str">
        <f>VLOOKUP(A:A,'[3]月在岗人员（原表）'!A:D,4,FALSE)</f>
        <v>蒋秀娟</v>
      </c>
      <c r="E80" s="18" t="s">
        <v>91</v>
      </c>
      <c r="F80" s="18">
        <v>59</v>
      </c>
      <c r="G80" s="18" t="s">
        <v>25</v>
      </c>
      <c r="H80" s="18" t="s">
        <v>23</v>
      </c>
      <c r="I80" s="19">
        <v>35</v>
      </c>
      <c r="J80" s="20">
        <v>22</v>
      </c>
      <c r="K80" s="20">
        <v>770</v>
      </c>
    </row>
    <row r="81" s="4" customFormat="1" ht="14.25" customHeight="1" spans="1:11">
      <c r="A81" s="17">
        <v>78</v>
      </c>
      <c r="B81" s="18" t="str">
        <f>VLOOKUP(A:A,'[3]月在岗人员（原表）'!A:B,2,FALSE)</f>
        <v>域城镇</v>
      </c>
      <c r="C81" s="18" t="str">
        <f>VLOOKUP(A:A,'[3]月在岗人员（原表）'!A:C,3,FALSE)</f>
        <v>尚庄村</v>
      </c>
      <c r="D81" s="18" t="str">
        <f>VLOOKUP(A:A,'[3]月在岗人员（原表）'!A:D,4,FALSE)</f>
        <v>蒋玉花</v>
      </c>
      <c r="E81" s="18" t="s">
        <v>92</v>
      </c>
      <c r="F81" s="18">
        <v>62</v>
      </c>
      <c r="G81" s="18" t="s">
        <v>25</v>
      </c>
      <c r="H81" s="18" t="s">
        <v>23</v>
      </c>
      <c r="I81" s="19">
        <v>35</v>
      </c>
      <c r="J81" s="20">
        <v>22</v>
      </c>
      <c r="K81" s="20">
        <v>770</v>
      </c>
    </row>
    <row r="82" s="4" customFormat="1" ht="14.25" customHeight="1" spans="1:11">
      <c r="A82" s="17">
        <v>79</v>
      </c>
      <c r="B82" s="18" t="str">
        <f>VLOOKUP(A:A,'[3]月在岗人员（原表）'!A:B,2,FALSE)</f>
        <v>域城镇</v>
      </c>
      <c r="C82" s="18" t="str">
        <f>VLOOKUP(A:A,'[3]月在岗人员（原表）'!A:C,3,FALSE)</f>
        <v>尚庄村</v>
      </c>
      <c r="D82" s="18" t="str">
        <f>VLOOKUP(A:A,'[3]月在岗人员（原表）'!A:D,4,FALSE)</f>
        <v>段秀香</v>
      </c>
      <c r="E82" s="18" t="s">
        <v>93</v>
      </c>
      <c r="F82" s="18">
        <v>62</v>
      </c>
      <c r="G82" s="18" t="s">
        <v>25</v>
      </c>
      <c r="H82" s="18" t="s">
        <v>23</v>
      </c>
      <c r="I82" s="19">
        <v>35</v>
      </c>
      <c r="J82" s="20">
        <v>22</v>
      </c>
      <c r="K82" s="20">
        <v>770</v>
      </c>
    </row>
    <row r="83" s="4" customFormat="1" ht="14.25" customHeight="1" spans="1:11">
      <c r="A83" s="17">
        <v>80</v>
      </c>
      <c r="B83" s="18" t="str">
        <f>VLOOKUP(A:A,'[3]月在岗人员（原表）'!A:B,2,FALSE)</f>
        <v>域城镇</v>
      </c>
      <c r="C83" s="18" t="str">
        <f>VLOOKUP(A:A,'[3]月在岗人员（原表）'!A:C,3,FALSE)</f>
        <v>楼子村</v>
      </c>
      <c r="D83" s="18" t="str">
        <f>VLOOKUP(A:A,'[3]月在岗人员（原表）'!A:D,4,FALSE)</f>
        <v>孙玉荣</v>
      </c>
      <c r="E83" s="18" t="s">
        <v>94</v>
      </c>
      <c r="F83" s="18">
        <v>59</v>
      </c>
      <c r="G83" s="18" t="s">
        <v>25</v>
      </c>
      <c r="H83" s="18" t="s">
        <v>23</v>
      </c>
      <c r="I83" s="19">
        <v>35</v>
      </c>
      <c r="J83" s="20">
        <v>22</v>
      </c>
      <c r="K83" s="20">
        <v>770</v>
      </c>
    </row>
    <row r="84" s="4" customFormat="1" ht="14.25" customHeight="1" spans="1:11">
      <c r="A84" s="17">
        <v>81</v>
      </c>
      <c r="B84" s="18" t="str">
        <f>VLOOKUP(A:A,'[3]月在岗人员（原表）'!A:B,2,FALSE)</f>
        <v>域城镇</v>
      </c>
      <c r="C84" s="18" t="str">
        <f>VLOOKUP(A:A,'[3]月在岗人员（原表）'!A:C,3,FALSE)</f>
        <v>荫柳村</v>
      </c>
      <c r="D84" s="18" t="str">
        <f>VLOOKUP(A:A,'[3]月在岗人员（原表）'!A:D,4,FALSE)</f>
        <v>王爱霞</v>
      </c>
      <c r="E84" s="18" t="s">
        <v>95</v>
      </c>
      <c r="F84" s="18">
        <v>62</v>
      </c>
      <c r="G84" s="18" t="s">
        <v>25</v>
      </c>
      <c r="H84" s="18" t="s">
        <v>23</v>
      </c>
      <c r="I84" s="19">
        <v>35</v>
      </c>
      <c r="J84" s="20">
        <v>22</v>
      </c>
      <c r="K84" s="20">
        <v>770</v>
      </c>
    </row>
    <row r="85" s="4" customFormat="1" ht="14.25" customHeight="1" spans="1:11">
      <c r="A85" s="17">
        <v>82</v>
      </c>
      <c r="B85" s="18" t="str">
        <f>VLOOKUP(A:A,'[3]月在岗人员（原表）'!A:B,2,FALSE)</f>
        <v>域城镇</v>
      </c>
      <c r="C85" s="18" t="str">
        <f>VLOOKUP(A:A,'[3]月在岗人员（原表）'!A:C,3,FALSE)</f>
        <v>荫柳村</v>
      </c>
      <c r="D85" s="18" t="str">
        <f>VLOOKUP(A:A,'[3]月在岗人员（原表）'!A:D,4,FALSE)</f>
        <v>孙启学</v>
      </c>
      <c r="E85" s="18" t="s">
        <v>96</v>
      </c>
      <c r="F85" s="18">
        <v>61</v>
      </c>
      <c r="G85" s="18" t="s">
        <v>22</v>
      </c>
      <c r="H85" s="18" t="s">
        <v>23</v>
      </c>
      <c r="I85" s="19">
        <v>35</v>
      </c>
      <c r="J85" s="20">
        <v>22</v>
      </c>
      <c r="K85" s="20">
        <v>770</v>
      </c>
    </row>
    <row r="86" s="4" customFormat="1" ht="14.25" customHeight="1" spans="1:11">
      <c r="A86" s="17">
        <v>83</v>
      </c>
      <c r="B86" s="18" t="str">
        <f>VLOOKUP(A:A,'[3]月在岗人员（原表）'!A:B,2,FALSE)</f>
        <v>域城镇</v>
      </c>
      <c r="C86" s="18" t="str">
        <f>VLOOKUP(A:A,'[3]月在岗人员（原表）'!A:C,3,FALSE)</f>
        <v>荫柳村</v>
      </c>
      <c r="D86" s="18" t="str">
        <f>VLOOKUP(A:A,'[3]月在岗人员（原表）'!A:D,4,FALSE)</f>
        <v>孙奉妹</v>
      </c>
      <c r="E86" s="18" t="s">
        <v>97</v>
      </c>
      <c r="F86" s="18">
        <v>53</v>
      </c>
      <c r="G86" s="18" t="s">
        <v>25</v>
      </c>
      <c r="H86" s="18" t="s">
        <v>23</v>
      </c>
      <c r="I86" s="19">
        <v>35</v>
      </c>
      <c r="J86" s="20">
        <v>22</v>
      </c>
      <c r="K86" s="20">
        <v>770</v>
      </c>
    </row>
    <row r="87" s="4" customFormat="1" ht="14.25" customHeight="1" spans="1:11">
      <c r="A87" s="17">
        <v>84</v>
      </c>
      <c r="B87" s="18" t="str">
        <f>VLOOKUP(A:A,'[3]月在岗人员（原表）'!A:B,2,FALSE)</f>
        <v>域城镇</v>
      </c>
      <c r="C87" s="18" t="str">
        <f>VLOOKUP(A:A,'[3]月在岗人员（原表）'!A:C,3,FALSE)</f>
        <v>荫柳村</v>
      </c>
      <c r="D87" s="18" t="str">
        <f>VLOOKUP(A:A,'[3]月在岗人员（原表）'!A:D,4,FALSE)</f>
        <v>穆芸霞</v>
      </c>
      <c r="E87" s="18" t="s">
        <v>91</v>
      </c>
      <c r="F87" s="18">
        <v>61</v>
      </c>
      <c r="G87" s="18" t="s">
        <v>25</v>
      </c>
      <c r="H87" s="18" t="s">
        <v>23</v>
      </c>
      <c r="I87" s="19">
        <v>35</v>
      </c>
      <c r="J87" s="20">
        <v>22</v>
      </c>
      <c r="K87" s="20">
        <v>770</v>
      </c>
    </row>
    <row r="88" s="4" customFormat="1" ht="14.25" customHeight="1" spans="1:11">
      <c r="A88" s="17">
        <v>85</v>
      </c>
      <c r="B88" s="18" t="str">
        <f>VLOOKUP(A:A,'[3]月在岗人员（原表）'!A:B,2,FALSE)</f>
        <v>域城镇</v>
      </c>
      <c r="C88" s="18" t="str">
        <f>VLOOKUP(A:A,'[3]月在岗人员（原表）'!A:C,3,FALSE)</f>
        <v>桃园村</v>
      </c>
      <c r="D88" s="18" t="str">
        <f>VLOOKUP(A:A,'[3]月在岗人员（原表）'!A:D,4,FALSE)</f>
        <v>邢玉翠</v>
      </c>
      <c r="E88" s="18" t="s">
        <v>98</v>
      </c>
      <c r="F88" s="18">
        <v>54</v>
      </c>
      <c r="G88" s="18" t="s">
        <v>25</v>
      </c>
      <c r="H88" s="18" t="s">
        <v>23</v>
      </c>
      <c r="I88" s="19">
        <v>35</v>
      </c>
      <c r="J88" s="20">
        <v>22</v>
      </c>
      <c r="K88" s="20">
        <v>770</v>
      </c>
    </row>
    <row r="89" s="4" customFormat="1" ht="14.25" customHeight="1" spans="1:11">
      <c r="A89" s="17">
        <v>86</v>
      </c>
      <c r="B89" s="18" t="str">
        <f>VLOOKUP(A:A,'[3]月在岗人员（原表）'!A:B,2,FALSE)</f>
        <v>域城镇</v>
      </c>
      <c r="C89" s="18" t="str">
        <f>VLOOKUP(A:A,'[3]月在岗人员（原表）'!A:C,3,FALSE)</f>
        <v>徐雅村</v>
      </c>
      <c r="D89" s="18" t="str">
        <f>VLOOKUP(A:A,'[3]月在岗人员（原表）'!A:D,4,FALSE)</f>
        <v>高瑞红</v>
      </c>
      <c r="E89" s="18" t="s">
        <v>99</v>
      </c>
      <c r="F89" s="18">
        <v>58</v>
      </c>
      <c r="G89" s="18" t="s">
        <v>25</v>
      </c>
      <c r="H89" s="18" t="s">
        <v>23</v>
      </c>
      <c r="I89" s="19">
        <v>35</v>
      </c>
      <c r="J89" s="20">
        <v>22</v>
      </c>
      <c r="K89" s="20">
        <v>770</v>
      </c>
    </row>
    <row r="90" s="4" customFormat="1" ht="14.25" customHeight="1" spans="1:11">
      <c r="A90" s="17">
        <v>87</v>
      </c>
      <c r="B90" s="18" t="str">
        <f>VLOOKUP(A:A,'[3]月在岗人员（原表）'!A:B,2,FALSE)</f>
        <v>域城镇</v>
      </c>
      <c r="C90" s="18" t="str">
        <f>VLOOKUP(A:A,'[3]月在岗人员（原表）'!A:C,3,FALSE)</f>
        <v>徐雅村</v>
      </c>
      <c r="D90" s="18" t="str">
        <f>VLOOKUP(A:A,'[3]月在岗人员（原表）'!A:D,4,FALSE)</f>
        <v>崔兴杰</v>
      </c>
      <c r="E90" s="18" t="s">
        <v>100</v>
      </c>
      <c r="F90" s="18">
        <v>60</v>
      </c>
      <c r="G90" s="18" t="s">
        <v>25</v>
      </c>
      <c r="H90" s="18" t="s">
        <v>23</v>
      </c>
      <c r="I90" s="19">
        <v>35</v>
      </c>
      <c r="J90" s="20">
        <v>22</v>
      </c>
      <c r="K90" s="20">
        <v>770</v>
      </c>
    </row>
    <row r="91" s="4" customFormat="1" ht="14.25" customHeight="1" spans="1:11">
      <c r="A91" s="17">
        <v>88</v>
      </c>
      <c r="B91" s="18" t="str">
        <f>VLOOKUP(A:A,'[3]月在岗人员（原表）'!A:B,2,FALSE)</f>
        <v>域城镇</v>
      </c>
      <c r="C91" s="18" t="str">
        <f>VLOOKUP(A:A,'[3]月在岗人员（原表）'!A:C,3,FALSE)</f>
        <v>徐雅村</v>
      </c>
      <c r="D91" s="18" t="str">
        <f>VLOOKUP(A:A,'[3]月在岗人员（原表）'!A:D,4,FALSE)</f>
        <v>周凤霞</v>
      </c>
      <c r="E91" s="18" t="s">
        <v>101</v>
      </c>
      <c r="F91" s="18">
        <v>57</v>
      </c>
      <c r="G91" s="18" t="s">
        <v>25</v>
      </c>
      <c r="H91" s="18" t="s">
        <v>23</v>
      </c>
      <c r="I91" s="19">
        <v>35</v>
      </c>
      <c r="J91" s="20">
        <v>22</v>
      </c>
      <c r="K91" s="20">
        <v>770</v>
      </c>
    </row>
    <row r="92" s="4" customFormat="1" ht="14.25" customHeight="1" spans="1:11">
      <c r="A92" s="17">
        <v>89</v>
      </c>
      <c r="B92" s="18" t="str">
        <f>VLOOKUP(A:A,'[3]月在岗人员（原表）'!A:B,2,FALSE)</f>
        <v>域城镇</v>
      </c>
      <c r="C92" s="18" t="str">
        <f>VLOOKUP(A:A,'[3]月在岗人员（原表）'!A:C,3,FALSE)</f>
        <v>徐雅村</v>
      </c>
      <c r="D92" s="18" t="str">
        <f>VLOOKUP(A:A,'[3]月在岗人员（原表）'!A:D,4,FALSE)</f>
        <v>王纪锋</v>
      </c>
      <c r="E92" s="18" t="s">
        <v>102</v>
      </c>
      <c r="F92" s="18">
        <v>65</v>
      </c>
      <c r="G92" s="18" t="s">
        <v>22</v>
      </c>
      <c r="H92" s="18" t="s">
        <v>23</v>
      </c>
      <c r="I92" s="19">
        <v>35</v>
      </c>
      <c r="J92" s="20">
        <v>22</v>
      </c>
      <c r="K92" s="20">
        <v>770</v>
      </c>
    </row>
    <row r="93" s="4" customFormat="1" ht="14.25" customHeight="1" spans="1:11">
      <c r="A93" s="17">
        <v>90</v>
      </c>
      <c r="B93" s="18" t="str">
        <f>VLOOKUP(A:A,'[3]月在岗人员（原表）'!A:B,2,FALSE)</f>
        <v>域城镇</v>
      </c>
      <c r="C93" s="18" t="str">
        <f>VLOOKUP(A:A,'[3]月在岗人员（原表）'!A:C,3,FALSE)</f>
        <v>徐雅村</v>
      </c>
      <c r="D93" s="18" t="str">
        <f>VLOOKUP(A:A,'[3]月在岗人员（原表）'!A:D,4,FALSE)</f>
        <v>孙淑美</v>
      </c>
      <c r="E93" s="18" t="s">
        <v>103</v>
      </c>
      <c r="F93" s="18">
        <v>60</v>
      </c>
      <c r="G93" s="18" t="s">
        <v>25</v>
      </c>
      <c r="H93" s="18" t="s">
        <v>23</v>
      </c>
      <c r="I93" s="19">
        <v>35</v>
      </c>
      <c r="J93" s="20">
        <v>22</v>
      </c>
      <c r="K93" s="20">
        <v>770</v>
      </c>
    </row>
    <row r="94" s="4" customFormat="1" ht="14.25" customHeight="1" spans="1:11">
      <c r="A94" s="17">
        <v>91</v>
      </c>
      <c r="B94" s="18" t="str">
        <f>VLOOKUP(A:A,'[3]月在岗人员（原表）'!A:B,2,FALSE)</f>
        <v>域城镇</v>
      </c>
      <c r="C94" s="18" t="str">
        <f>VLOOKUP(A:A,'[3]月在岗人员（原表）'!A:C,3,FALSE)</f>
        <v>徐雅村</v>
      </c>
      <c r="D94" s="18" t="str">
        <f>VLOOKUP(A:A,'[3]月在岗人员（原表）'!A:D,4,FALSE)</f>
        <v>李云强</v>
      </c>
      <c r="E94" s="18" t="s">
        <v>90</v>
      </c>
      <c r="F94" s="18">
        <v>63</v>
      </c>
      <c r="G94" s="18" t="s">
        <v>22</v>
      </c>
      <c r="H94" s="18" t="s">
        <v>23</v>
      </c>
      <c r="I94" s="19">
        <v>35</v>
      </c>
      <c r="J94" s="20">
        <v>22</v>
      </c>
      <c r="K94" s="20">
        <v>770</v>
      </c>
    </row>
    <row r="95" s="4" customFormat="1" ht="14.25" customHeight="1" spans="1:11">
      <c r="A95" s="17">
        <v>92</v>
      </c>
      <c r="B95" s="18" t="str">
        <f>VLOOKUP(A:A,'[3]月在岗人员（原表）'!A:B,2,FALSE)</f>
        <v>域城镇</v>
      </c>
      <c r="C95" s="18" t="str">
        <f>VLOOKUP(A:A,'[3]月在岗人员（原表）'!A:C,3,FALSE)</f>
        <v>徐雅村</v>
      </c>
      <c r="D95" s="18" t="str">
        <f>VLOOKUP(A:A,'[3]月在岗人员（原表）'!A:D,4,FALSE)</f>
        <v>赵美</v>
      </c>
      <c r="E95" s="18" t="s">
        <v>104</v>
      </c>
      <c r="F95" s="18">
        <v>45</v>
      </c>
      <c r="G95" s="18" t="s">
        <v>25</v>
      </c>
      <c r="H95" s="18" t="s">
        <v>23</v>
      </c>
      <c r="I95" s="19">
        <v>35</v>
      </c>
      <c r="J95" s="20">
        <v>22</v>
      </c>
      <c r="K95" s="20">
        <v>770</v>
      </c>
    </row>
    <row r="96" s="4" customFormat="1" ht="14.25" customHeight="1" spans="1:11">
      <c r="A96" s="17">
        <v>93</v>
      </c>
      <c r="B96" s="18" t="str">
        <f>VLOOKUP(A:A,'[3]月在岗人员（原表）'!A:B,2,FALSE)</f>
        <v>域城镇</v>
      </c>
      <c r="C96" s="18" t="str">
        <f>VLOOKUP(A:A,'[3]月在岗人员（原表）'!A:C,3,FALSE)</f>
        <v>石门村</v>
      </c>
      <c r="D96" s="18" t="str">
        <f>VLOOKUP(A:A,'[3]月在岗人员（原表）'!A:D,4,FALSE)</f>
        <v>孙兆利</v>
      </c>
      <c r="E96" s="18" t="s">
        <v>105</v>
      </c>
      <c r="F96" s="18">
        <v>55</v>
      </c>
      <c r="G96" s="18" t="s">
        <v>22</v>
      </c>
      <c r="H96" s="18" t="s">
        <v>23</v>
      </c>
      <c r="I96" s="19">
        <v>35</v>
      </c>
      <c r="J96" s="20">
        <v>22</v>
      </c>
      <c r="K96" s="20">
        <v>770</v>
      </c>
    </row>
    <row r="97" s="4" customFormat="1" ht="14.25" customHeight="1" spans="1:11">
      <c r="A97" s="17">
        <v>94</v>
      </c>
      <c r="B97" s="18" t="str">
        <f>VLOOKUP(A:A,'[3]月在岗人员（原表）'!A:B,2,FALSE)</f>
        <v>域城镇</v>
      </c>
      <c r="C97" s="18" t="str">
        <f>VLOOKUP(A:A,'[3]月在岗人员（原表）'!A:C,3,FALSE)</f>
        <v>石门村</v>
      </c>
      <c r="D97" s="18" t="str">
        <f>VLOOKUP(A:A,'[3]月在岗人员（原表）'!A:D,4,FALSE)</f>
        <v>刘新明</v>
      </c>
      <c r="E97" s="18" t="s">
        <v>76</v>
      </c>
      <c r="F97" s="18">
        <v>60</v>
      </c>
      <c r="G97" s="18" t="s">
        <v>22</v>
      </c>
      <c r="H97" s="18" t="s">
        <v>23</v>
      </c>
      <c r="I97" s="19">
        <v>35</v>
      </c>
      <c r="J97" s="20">
        <v>22</v>
      </c>
      <c r="K97" s="20">
        <v>770</v>
      </c>
    </row>
    <row r="98" s="4" customFormat="1" ht="14.25" customHeight="1" spans="1:11">
      <c r="A98" s="17">
        <v>95</v>
      </c>
      <c r="B98" s="18" t="str">
        <f>VLOOKUP(A:A,'[3]月在岗人员（原表）'!A:B,2,FALSE)</f>
        <v>域城镇</v>
      </c>
      <c r="C98" s="18" t="str">
        <f>VLOOKUP(A:A,'[3]月在岗人员（原表）'!A:C,3,FALSE)</f>
        <v>汪溪村</v>
      </c>
      <c r="D98" s="18" t="str">
        <f>VLOOKUP(A:A,'[3]月在岗人员（原表）'!A:D,4,FALSE)</f>
        <v>赵凤玲</v>
      </c>
      <c r="E98" s="18" t="s">
        <v>106</v>
      </c>
      <c r="F98" s="18">
        <v>62</v>
      </c>
      <c r="G98" s="18" t="s">
        <v>25</v>
      </c>
      <c r="H98" s="18" t="s">
        <v>23</v>
      </c>
      <c r="I98" s="19">
        <v>35</v>
      </c>
      <c r="J98" s="20">
        <v>22</v>
      </c>
      <c r="K98" s="20">
        <v>770</v>
      </c>
    </row>
    <row r="99" s="4" customFormat="1" ht="14.25" customHeight="1" spans="1:11">
      <c r="A99" s="17">
        <v>96</v>
      </c>
      <c r="B99" s="18" t="str">
        <f>VLOOKUP(A:A,'[3]月在岗人员（原表）'!A:B,2,FALSE)</f>
        <v>域城镇</v>
      </c>
      <c r="C99" s="18" t="str">
        <f>VLOOKUP(A:A,'[3]月在岗人员（原表）'!A:C,3,FALSE)</f>
        <v>汪溪村</v>
      </c>
      <c r="D99" s="18" t="str">
        <f>VLOOKUP(A:A,'[3]月在岗人员（原表）'!A:D,4,FALSE)</f>
        <v>李美</v>
      </c>
      <c r="E99" s="18" t="s">
        <v>107</v>
      </c>
      <c r="F99" s="18">
        <v>57</v>
      </c>
      <c r="G99" s="18" t="s">
        <v>25</v>
      </c>
      <c r="H99" s="18" t="s">
        <v>23</v>
      </c>
      <c r="I99" s="19">
        <v>35</v>
      </c>
      <c r="J99" s="20">
        <v>22</v>
      </c>
      <c r="K99" s="20">
        <v>770</v>
      </c>
    </row>
    <row r="100" s="4" customFormat="1" ht="14.25" customHeight="1" spans="1:11">
      <c r="A100" s="17">
        <v>97</v>
      </c>
      <c r="B100" s="18" t="str">
        <f>VLOOKUP(A:A,'[3]月在岗人员（原表）'!A:B,2,FALSE)</f>
        <v>域城镇</v>
      </c>
      <c r="C100" s="18" t="str">
        <f>VLOOKUP(A:A,'[3]月在岗人员（原表）'!A:C,3,FALSE)</f>
        <v>汪溪村</v>
      </c>
      <c r="D100" s="18" t="str">
        <f>VLOOKUP(A:A,'[3]月在岗人员（原表）'!A:D,4,FALSE)</f>
        <v>李锋</v>
      </c>
      <c r="E100" s="18" t="s">
        <v>108</v>
      </c>
      <c r="F100" s="18">
        <v>49</v>
      </c>
      <c r="G100" s="18" t="s">
        <v>25</v>
      </c>
      <c r="H100" s="18" t="s">
        <v>23</v>
      </c>
      <c r="I100" s="19">
        <v>35</v>
      </c>
      <c r="J100" s="20">
        <v>22</v>
      </c>
      <c r="K100" s="20">
        <v>770</v>
      </c>
    </row>
    <row r="101" s="4" customFormat="1" ht="14.25" customHeight="1" spans="1:11">
      <c r="A101" s="17">
        <v>98</v>
      </c>
      <c r="B101" s="18" t="str">
        <f>VLOOKUP(A:A,'[3]月在岗人员（原表）'!A:B,2,FALSE)</f>
        <v>域城镇</v>
      </c>
      <c r="C101" s="18" t="str">
        <f>VLOOKUP(A:A,'[3]月在岗人员（原表）'!A:C,3,FALSE)</f>
        <v>汪溪村</v>
      </c>
      <c r="D101" s="18" t="str">
        <f>VLOOKUP(A:A,'[3]月在岗人员（原表）'!A:D,4,FALSE)</f>
        <v>王月英</v>
      </c>
      <c r="E101" s="18" t="s">
        <v>98</v>
      </c>
      <c r="F101" s="18">
        <v>60</v>
      </c>
      <c r="G101" s="18" t="s">
        <v>25</v>
      </c>
      <c r="H101" s="18" t="s">
        <v>23</v>
      </c>
      <c r="I101" s="19">
        <v>35</v>
      </c>
      <c r="J101" s="20">
        <v>22</v>
      </c>
      <c r="K101" s="20">
        <v>770</v>
      </c>
    </row>
    <row r="102" s="4" customFormat="1" ht="14.25" customHeight="1" spans="1:11">
      <c r="A102" s="17">
        <v>99</v>
      </c>
      <c r="B102" s="18" t="str">
        <f>VLOOKUP(A:A,'[3]月在岗人员（原表）'!A:B,2,FALSE)</f>
        <v>域城镇</v>
      </c>
      <c r="C102" s="18" t="str">
        <f>VLOOKUP(A:A,'[3]月在岗人员（原表）'!A:C,3,FALSE)</f>
        <v>李芽村</v>
      </c>
      <c r="D102" s="18" t="str">
        <f>VLOOKUP(A:A,'[3]月在岗人员（原表）'!A:D,4,FALSE)</f>
        <v>高玉玲</v>
      </c>
      <c r="E102" s="18" t="s">
        <v>109</v>
      </c>
      <c r="F102" s="18">
        <v>57</v>
      </c>
      <c r="G102" s="18" t="s">
        <v>25</v>
      </c>
      <c r="H102" s="18" t="s">
        <v>23</v>
      </c>
      <c r="I102" s="19">
        <v>35</v>
      </c>
      <c r="J102" s="20">
        <v>22</v>
      </c>
      <c r="K102" s="20">
        <v>770</v>
      </c>
    </row>
    <row r="103" s="4" customFormat="1" ht="14.25" customHeight="1" spans="1:11">
      <c r="A103" s="17">
        <v>100</v>
      </c>
      <c r="B103" s="18" t="str">
        <f>VLOOKUP(A:A,'[3]月在岗人员（原表）'!A:B,2,FALSE)</f>
        <v>域城镇</v>
      </c>
      <c r="C103" s="18" t="str">
        <f>VLOOKUP(A:A,'[3]月在岗人员（原表）'!A:C,3,FALSE)</f>
        <v>李芽村</v>
      </c>
      <c r="D103" s="18" t="str">
        <f>VLOOKUP(A:A,'[3]月在岗人员（原表）'!A:D,4,FALSE)</f>
        <v>魏翠芸</v>
      </c>
      <c r="E103" s="18" t="s">
        <v>109</v>
      </c>
      <c r="F103" s="18">
        <v>63</v>
      </c>
      <c r="G103" s="18" t="s">
        <v>25</v>
      </c>
      <c r="H103" s="18" t="s">
        <v>23</v>
      </c>
      <c r="I103" s="19">
        <v>35</v>
      </c>
      <c r="J103" s="20">
        <v>22</v>
      </c>
      <c r="K103" s="20">
        <v>770</v>
      </c>
    </row>
    <row r="104" s="4" customFormat="1" ht="14.25" customHeight="1" spans="1:11">
      <c r="A104" s="17">
        <v>101</v>
      </c>
      <c r="B104" s="18" t="str">
        <f>VLOOKUP(A:A,'[3]月在岗人员（原表）'!A:B,2,FALSE)</f>
        <v>域城镇</v>
      </c>
      <c r="C104" s="18" t="str">
        <f>VLOOKUP(A:A,'[3]月在岗人员（原表）'!A:C,3,FALSE)</f>
        <v>董家村</v>
      </c>
      <c r="D104" s="18" t="str">
        <f>VLOOKUP(A:A,'[3]月在岗人员（原表）'!A:D,4,FALSE)</f>
        <v>张永芹</v>
      </c>
      <c r="E104" s="18" t="s">
        <v>92</v>
      </c>
      <c r="F104" s="18">
        <v>57</v>
      </c>
      <c r="G104" s="18" t="s">
        <v>25</v>
      </c>
      <c r="H104" s="18" t="s">
        <v>23</v>
      </c>
      <c r="I104" s="19">
        <v>35</v>
      </c>
      <c r="J104" s="20">
        <v>22</v>
      </c>
      <c r="K104" s="20">
        <v>770</v>
      </c>
    </row>
    <row r="105" s="4" customFormat="1" ht="14.25" customHeight="1" spans="1:11">
      <c r="A105" s="17">
        <v>102</v>
      </c>
      <c r="B105" s="18" t="str">
        <f>VLOOKUP(A:A,'[3]月在岗人员（原表）'!A:B,2,FALSE)</f>
        <v>域城镇</v>
      </c>
      <c r="C105" s="18" t="str">
        <f>VLOOKUP(A:A,'[3]月在岗人员（原表）'!A:C,3,FALSE)</f>
        <v>天门峪村</v>
      </c>
      <c r="D105" s="18" t="str">
        <f>VLOOKUP(A:A,'[3]月在岗人员（原表）'!A:D,4,FALSE)</f>
        <v>张风玲</v>
      </c>
      <c r="E105" s="18" t="s">
        <v>110</v>
      </c>
      <c r="F105" s="18">
        <v>56</v>
      </c>
      <c r="G105" s="18" t="s">
        <v>25</v>
      </c>
      <c r="H105" s="18" t="s">
        <v>23</v>
      </c>
      <c r="I105" s="19">
        <v>35</v>
      </c>
      <c r="J105" s="20">
        <v>22</v>
      </c>
      <c r="K105" s="20">
        <v>770</v>
      </c>
    </row>
    <row r="106" s="4" customFormat="1" ht="14.25" customHeight="1" spans="1:11">
      <c r="A106" s="17">
        <v>103</v>
      </c>
      <c r="B106" s="18" t="str">
        <f>VLOOKUP(A:A,'[3]月在岗人员（原表）'!A:B,2,FALSE)</f>
        <v>域城镇</v>
      </c>
      <c r="C106" s="18" t="str">
        <f>VLOOKUP(A:A,'[3]月在岗人员（原表）'!A:C,3,FALSE)</f>
        <v>牛角村</v>
      </c>
      <c r="D106" s="18" t="str">
        <f>VLOOKUP(A:A,'[3]月在岗人员（原表）'!A:D,4,FALSE)</f>
        <v>苏明昌</v>
      </c>
      <c r="E106" s="18" t="s">
        <v>111</v>
      </c>
      <c r="F106" s="18">
        <v>53</v>
      </c>
      <c r="G106" s="18" t="s">
        <v>22</v>
      </c>
      <c r="H106" s="18" t="s">
        <v>23</v>
      </c>
      <c r="I106" s="19">
        <v>35</v>
      </c>
      <c r="J106" s="20">
        <v>22</v>
      </c>
      <c r="K106" s="20">
        <v>770</v>
      </c>
    </row>
    <row r="107" s="4" customFormat="1" ht="14.25" customHeight="1" spans="1:11">
      <c r="A107" s="17">
        <v>104</v>
      </c>
      <c r="B107" s="18" t="str">
        <f>VLOOKUP(A:A,'[3]月在岗人员（原表）'!A:B,2,FALSE)</f>
        <v>域城镇</v>
      </c>
      <c r="C107" s="18" t="str">
        <f>VLOOKUP(A:A,'[3]月在岗人员（原表）'!A:C,3,FALSE)</f>
        <v>南阎村</v>
      </c>
      <c r="D107" s="18" t="str">
        <f>VLOOKUP(A:A,'[3]月在岗人员（原表）'!A:D,4,FALSE)</f>
        <v>李同泉</v>
      </c>
      <c r="E107" s="18" t="s">
        <v>112</v>
      </c>
      <c r="F107" s="18">
        <v>62</v>
      </c>
      <c r="G107" s="18" t="s">
        <v>22</v>
      </c>
      <c r="H107" s="18" t="s">
        <v>23</v>
      </c>
      <c r="I107" s="19">
        <v>35</v>
      </c>
      <c r="J107" s="20">
        <v>22</v>
      </c>
      <c r="K107" s="20">
        <v>770</v>
      </c>
    </row>
    <row r="108" s="4" customFormat="1" ht="14.25" customHeight="1" spans="1:11">
      <c r="A108" s="17">
        <v>105</v>
      </c>
      <c r="B108" s="18" t="str">
        <f>VLOOKUP(A:A,'[3]月在岗人员（原表）'!A:B,2,FALSE)</f>
        <v>域城镇</v>
      </c>
      <c r="C108" s="18" t="str">
        <f>VLOOKUP(A:A,'[3]月在岗人员（原表）'!A:C,3,FALSE)</f>
        <v>南阎村</v>
      </c>
      <c r="D108" s="18" t="str">
        <f>VLOOKUP(A:A,'[3]月在岗人员（原表）'!A:D,4,FALSE)</f>
        <v>冯翠花</v>
      </c>
      <c r="E108" s="18" t="s">
        <v>113</v>
      </c>
      <c r="F108" s="18">
        <v>64</v>
      </c>
      <c r="G108" s="18" t="s">
        <v>25</v>
      </c>
      <c r="H108" s="18" t="s">
        <v>23</v>
      </c>
      <c r="I108" s="19">
        <v>35</v>
      </c>
      <c r="J108" s="20">
        <v>22</v>
      </c>
      <c r="K108" s="20">
        <v>770</v>
      </c>
    </row>
    <row r="109" s="4" customFormat="1" ht="14.25" customHeight="1" spans="1:11">
      <c r="A109" s="17">
        <v>106</v>
      </c>
      <c r="B109" s="18" t="str">
        <f>VLOOKUP(A:A,'[3]月在岗人员（原表）'!A:B,2,FALSE)</f>
        <v>域城镇</v>
      </c>
      <c r="C109" s="18" t="str">
        <f>VLOOKUP(A:A,'[3]月在岗人员（原表）'!A:C,3,FALSE)</f>
        <v>西流泉村</v>
      </c>
      <c r="D109" s="18" t="str">
        <f>VLOOKUP(A:A,'[3]月在岗人员（原表）'!A:D,4,FALSE)</f>
        <v>逯秀兰</v>
      </c>
      <c r="E109" s="18" t="s">
        <v>114</v>
      </c>
      <c r="F109" s="18">
        <v>59</v>
      </c>
      <c r="G109" s="18" t="s">
        <v>25</v>
      </c>
      <c r="H109" s="18" t="s">
        <v>23</v>
      </c>
      <c r="I109" s="19">
        <v>35</v>
      </c>
      <c r="J109" s="20">
        <v>22</v>
      </c>
      <c r="K109" s="20">
        <v>770</v>
      </c>
    </row>
    <row r="110" s="4" customFormat="1" ht="14.25" customHeight="1" spans="1:11">
      <c r="A110" s="17">
        <v>107</v>
      </c>
      <c r="B110" s="18" t="str">
        <f>VLOOKUP(A:A,'[3]月在岗人员（原表）'!A:B,2,FALSE)</f>
        <v>源泉镇</v>
      </c>
      <c r="C110" s="18" t="str">
        <f>VLOOKUP(A:A,'[3]月在岗人员（原表）'!A:C,3,FALSE)</f>
        <v>北崮山村</v>
      </c>
      <c r="D110" s="18" t="str">
        <f>VLOOKUP(A:A,'[3]月在岗人员（原表）'!A:D,4,FALSE)</f>
        <v>郑加刚</v>
      </c>
      <c r="E110" s="18" t="s">
        <v>115</v>
      </c>
      <c r="F110" s="18">
        <v>57</v>
      </c>
      <c r="G110" s="18" t="s">
        <v>22</v>
      </c>
      <c r="H110" s="18" t="s">
        <v>23</v>
      </c>
      <c r="I110" s="19">
        <v>35</v>
      </c>
      <c r="J110" s="20">
        <v>22</v>
      </c>
      <c r="K110" s="20">
        <v>770</v>
      </c>
    </row>
    <row r="111" s="4" customFormat="1" ht="14.25" customHeight="1" spans="1:11">
      <c r="A111" s="17">
        <v>108</v>
      </c>
      <c r="B111" s="18" t="str">
        <f>VLOOKUP(A:A,'[3]月在岗人员（原表）'!A:B,2,FALSE)</f>
        <v>源泉镇</v>
      </c>
      <c r="C111" s="18" t="str">
        <f>VLOOKUP(A:A,'[3]月在岗人员（原表）'!A:C,3,FALSE)</f>
        <v>北崮山村</v>
      </c>
      <c r="D111" s="18" t="str">
        <f>VLOOKUP(A:A,'[3]月在岗人员（原表）'!A:D,4,FALSE)</f>
        <v>焦念绪</v>
      </c>
      <c r="E111" s="18" t="s">
        <v>116</v>
      </c>
      <c r="F111" s="18">
        <v>62</v>
      </c>
      <c r="G111" s="18" t="s">
        <v>22</v>
      </c>
      <c r="H111" s="18" t="s">
        <v>23</v>
      </c>
      <c r="I111" s="19">
        <v>35</v>
      </c>
      <c r="J111" s="20">
        <v>22</v>
      </c>
      <c r="K111" s="20">
        <v>770</v>
      </c>
    </row>
    <row r="112" s="4" customFormat="1" ht="14.25" customHeight="1" spans="1:11">
      <c r="A112" s="17">
        <v>109</v>
      </c>
      <c r="B112" s="18" t="str">
        <f>VLOOKUP(A:A,'[3]月在岗人员（原表）'!A:B,2,FALSE)</f>
        <v>源泉镇</v>
      </c>
      <c r="C112" s="18" t="str">
        <f>VLOOKUP(A:A,'[3]月在岗人员（原表）'!A:C,3,FALSE)</f>
        <v>北崮山村</v>
      </c>
      <c r="D112" s="18" t="str">
        <f>VLOOKUP(A:A,'[3]月在岗人员（原表）'!A:D,4,FALSE)</f>
        <v>李凤华</v>
      </c>
      <c r="E112" s="18" t="s">
        <v>117</v>
      </c>
      <c r="F112" s="18">
        <v>59</v>
      </c>
      <c r="G112" s="18" t="s">
        <v>25</v>
      </c>
      <c r="H112" s="18" t="s">
        <v>23</v>
      </c>
      <c r="I112" s="19">
        <v>35</v>
      </c>
      <c r="J112" s="20">
        <v>22</v>
      </c>
      <c r="K112" s="20">
        <v>770</v>
      </c>
    </row>
    <row r="113" s="4" customFormat="1" ht="14.25" customHeight="1" spans="1:11">
      <c r="A113" s="17">
        <v>110</v>
      </c>
      <c r="B113" s="18" t="str">
        <f>VLOOKUP(A:A,'[3]月在岗人员（原表）'!A:B,2,FALSE)</f>
        <v>源泉镇</v>
      </c>
      <c r="C113" s="18" t="str">
        <f>VLOOKUP(A:A,'[3]月在岗人员（原表）'!A:C,3,FALSE)</f>
        <v>岱北村</v>
      </c>
      <c r="D113" s="18" t="str">
        <f>VLOOKUP(A:A,'[3]月在岗人员（原表）'!A:D,4,FALSE)</f>
        <v>董桂玲</v>
      </c>
      <c r="E113" s="18" t="s">
        <v>118</v>
      </c>
      <c r="F113" s="18">
        <v>57</v>
      </c>
      <c r="G113" s="18" t="s">
        <v>25</v>
      </c>
      <c r="H113" s="18" t="s">
        <v>23</v>
      </c>
      <c r="I113" s="19">
        <v>35</v>
      </c>
      <c r="J113" s="20">
        <v>22</v>
      </c>
      <c r="K113" s="20">
        <v>770</v>
      </c>
    </row>
    <row r="114" s="4" customFormat="1" ht="14.25" customHeight="1" spans="1:11">
      <c r="A114" s="17">
        <v>111</v>
      </c>
      <c r="B114" s="18" t="str">
        <f>VLOOKUP(A:A,'[3]月在岗人员（原表）'!A:B,2,FALSE)</f>
        <v>源泉镇</v>
      </c>
      <c r="C114" s="18" t="str">
        <f>VLOOKUP(A:A,'[3]月在岗人员（原表）'!A:C,3,FALSE)</f>
        <v>岱东村</v>
      </c>
      <c r="D114" s="18" t="str">
        <f>VLOOKUP(A:A,'[3]月在岗人员（原表）'!A:D,4,FALSE)</f>
        <v>张安玲</v>
      </c>
      <c r="E114" s="18" t="s">
        <v>119</v>
      </c>
      <c r="F114" s="18">
        <v>62</v>
      </c>
      <c r="G114" s="18" t="s">
        <v>25</v>
      </c>
      <c r="H114" s="18" t="s">
        <v>23</v>
      </c>
      <c r="I114" s="19">
        <v>35</v>
      </c>
      <c r="J114" s="20">
        <v>22</v>
      </c>
      <c r="K114" s="20">
        <v>770</v>
      </c>
    </row>
    <row r="115" s="4" customFormat="1" ht="14.25" customHeight="1" spans="1:11">
      <c r="A115" s="17">
        <v>112</v>
      </c>
      <c r="B115" s="18" t="str">
        <f>VLOOKUP(A:A,'[3]月在岗人员（原表）'!A:B,2,FALSE)</f>
        <v>源泉镇</v>
      </c>
      <c r="C115" s="18" t="str">
        <f>VLOOKUP(A:A,'[3]月在岗人员（原表）'!A:C,3,FALSE)</f>
        <v>岱东村</v>
      </c>
      <c r="D115" s="18" t="str">
        <f>VLOOKUP(A:A,'[3]月在岗人员（原表）'!A:D,4,FALSE)</f>
        <v>苏法玲</v>
      </c>
      <c r="E115" s="18" t="s">
        <v>120</v>
      </c>
      <c r="F115" s="18">
        <v>62</v>
      </c>
      <c r="G115" s="18" t="s">
        <v>25</v>
      </c>
      <c r="H115" s="18" t="s">
        <v>23</v>
      </c>
      <c r="I115" s="19">
        <v>35</v>
      </c>
      <c r="J115" s="20">
        <v>22</v>
      </c>
      <c r="K115" s="20">
        <v>770</v>
      </c>
    </row>
    <row r="116" s="4" customFormat="1" ht="14.25" customHeight="1" spans="1:11">
      <c r="A116" s="17">
        <v>113</v>
      </c>
      <c r="B116" s="18" t="str">
        <f>VLOOKUP(A:A,'[3]月在岗人员（原表）'!A:B,2,FALSE)</f>
        <v>源泉镇</v>
      </c>
      <c r="C116" s="18" t="str">
        <f>VLOOKUP(A:A,'[3]月在岗人员（原表）'!A:C,3,FALSE)</f>
        <v>岱西村</v>
      </c>
      <c r="D116" s="18" t="str">
        <f>VLOOKUP(A:A,'[3]月在岗人员（原表）'!A:D,4,FALSE)</f>
        <v>尹莹</v>
      </c>
      <c r="E116" s="18" t="s">
        <v>121</v>
      </c>
      <c r="F116" s="18">
        <v>56</v>
      </c>
      <c r="G116" s="18" t="s">
        <v>25</v>
      </c>
      <c r="H116" s="18" t="s">
        <v>122</v>
      </c>
      <c r="I116" s="19">
        <v>35</v>
      </c>
      <c r="J116" s="20">
        <v>22</v>
      </c>
      <c r="K116" s="20">
        <v>770</v>
      </c>
    </row>
    <row r="117" s="4" customFormat="1" ht="14.25" customHeight="1" spans="1:11">
      <c r="A117" s="17">
        <v>114</v>
      </c>
      <c r="B117" s="18" t="str">
        <f>VLOOKUP(A:A,'[3]月在岗人员（原表）'!A:B,2,FALSE)</f>
        <v>源泉镇</v>
      </c>
      <c r="C117" s="18" t="str">
        <f>VLOOKUP(A:A,'[3]月在岗人员（原表）'!A:C,3,FALSE)</f>
        <v>岱西村</v>
      </c>
      <c r="D117" s="18" t="str">
        <f>VLOOKUP(A:A,'[3]月在岗人员（原表）'!A:D,4,FALSE)</f>
        <v>王洪坤</v>
      </c>
      <c r="E117" s="18" t="s">
        <v>123</v>
      </c>
      <c r="F117" s="18">
        <v>61</v>
      </c>
      <c r="G117" s="18" t="s">
        <v>22</v>
      </c>
      <c r="H117" s="18" t="s">
        <v>23</v>
      </c>
      <c r="I117" s="19">
        <v>35</v>
      </c>
      <c r="J117" s="20">
        <v>22</v>
      </c>
      <c r="K117" s="20">
        <v>770</v>
      </c>
    </row>
    <row r="118" s="4" customFormat="1" ht="14.25" customHeight="1" spans="1:11">
      <c r="A118" s="17">
        <v>115</v>
      </c>
      <c r="B118" s="18" t="str">
        <f>VLOOKUP(A:A,'[3]月在岗人员（原表）'!A:B,2,FALSE)</f>
        <v>源泉镇</v>
      </c>
      <c r="C118" s="18" t="str">
        <f>VLOOKUP(A:A,'[3]月在岗人员（原表）'!A:C,3,FALSE)</f>
        <v>岱南村</v>
      </c>
      <c r="D118" s="18" t="str">
        <f>VLOOKUP(A:A,'[3]月在岗人员（原表）'!A:D,4,FALSE)</f>
        <v>王维华</v>
      </c>
      <c r="E118" s="18" t="s">
        <v>124</v>
      </c>
      <c r="F118" s="18">
        <v>62</v>
      </c>
      <c r="G118" s="18" t="s">
        <v>25</v>
      </c>
      <c r="H118" s="18" t="s">
        <v>30</v>
      </c>
      <c r="I118" s="19">
        <v>35</v>
      </c>
      <c r="J118" s="20">
        <v>22</v>
      </c>
      <c r="K118" s="20">
        <v>770</v>
      </c>
    </row>
    <row r="119" s="4" customFormat="1" ht="14.25" customHeight="1" spans="1:11">
      <c r="A119" s="17">
        <v>116</v>
      </c>
      <c r="B119" s="18" t="str">
        <f>VLOOKUP(A:A,'[3]月在岗人员（原表）'!A:B,2,FALSE)</f>
        <v>源泉镇</v>
      </c>
      <c r="C119" s="18" t="str">
        <f>VLOOKUP(A:A,'[3]月在岗人员（原表）'!A:C,3,FALSE)</f>
        <v>岱南村</v>
      </c>
      <c r="D119" s="18" t="str">
        <f>VLOOKUP(A:A,'[3]月在岗人员（原表）'!A:D,4,FALSE)</f>
        <v>张翠爱</v>
      </c>
      <c r="E119" s="18" t="s">
        <v>125</v>
      </c>
      <c r="F119" s="18">
        <v>50</v>
      </c>
      <c r="G119" s="18" t="s">
        <v>25</v>
      </c>
      <c r="H119" s="18" t="s">
        <v>30</v>
      </c>
      <c r="I119" s="19">
        <v>35</v>
      </c>
      <c r="J119" s="20">
        <v>22</v>
      </c>
      <c r="K119" s="20">
        <v>770</v>
      </c>
    </row>
    <row r="120" s="4" customFormat="1" ht="14.25" customHeight="1" spans="1:11">
      <c r="A120" s="17">
        <v>117</v>
      </c>
      <c r="B120" s="18" t="str">
        <f>VLOOKUP(A:A,'[3]月在岗人员（原表）'!A:B,2,FALSE)</f>
        <v>源泉镇</v>
      </c>
      <c r="C120" s="18" t="str">
        <f>VLOOKUP(A:A,'[3]月在岗人员（原表）'!A:C,3,FALSE)</f>
        <v>东高村</v>
      </c>
      <c r="D120" s="18" t="str">
        <f>VLOOKUP(A:A,'[3]月在岗人员（原表）'!A:D,4,FALSE)</f>
        <v>翟慎福</v>
      </c>
      <c r="E120" s="18" t="s">
        <v>126</v>
      </c>
      <c r="F120" s="18">
        <v>64</v>
      </c>
      <c r="G120" s="18" t="s">
        <v>22</v>
      </c>
      <c r="H120" s="18" t="s">
        <v>23</v>
      </c>
      <c r="I120" s="19">
        <v>35</v>
      </c>
      <c r="J120" s="20">
        <v>22</v>
      </c>
      <c r="K120" s="20">
        <v>770</v>
      </c>
    </row>
    <row r="121" s="4" customFormat="1" ht="14.25" customHeight="1" spans="1:11">
      <c r="A121" s="17">
        <v>118</v>
      </c>
      <c r="B121" s="18" t="str">
        <f>VLOOKUP(A:A,'[3]月在岗人员（原表）'!A:B,2,FALSE)</f>
        <v>源泉镇</v>
      </c>
      <c r="C121" s="18" t="str">
        <f>VLOOKUP(A:A,'[3]月在岗人员（原表）'!A:C,3,FALSE)</f>
        <v>东崮山村</v>
      </c>
      <c r="D121" s="18" t="str">
        <f>VLOOKUP(A:A,'[3]月在岗人员（原表）'!A:D,4,FALSE)</f>
        <v>丁荣</v>
      </c>
      <c r="E121" s="18" t="s">
        <v>61</v>
      </c>
      <c r="F121" s="18">
        <v>53</v>
      </c>
      <c r="G121" s="18" t="s">
        <v>25</v>
      </c>
      <c r="H121" s="18" t="s">
        <v>23</v>
      </c>
      <c r="I121" s="19">
        <v>35</v>
      </c>
      <c r="J121" s="20">
        <v>22</v>
      </c>
      <c r="K121" s="20">
        <v>770</v>
      </c>
    </row>
    <row r="122" s="4" customFormat="1" ht="14.25" customHeight="1" spans="1:11">
      <c r="A122" s="17">
        <v>119</v>
      </c>
      <c r="B122" s="18" t="str">
        <f>VLOOKUP(A:A,'[3]月在岗人员（原表）'!A:B,2,FALSE)</f>
        <v>源泉镇</v>
      </c>
      <c r="C122" s="18" t="str">
        <f>VLOOKUP(A:A,'[3]月在岗人员（原表）'!A:C,3,FALSE)</f>
        <v>东崮山村</v>
      </c>
      <c r="D122" s="18" t="str">
        <f>VLOOKUP(A:A,'[3]月在岗人员（原表）'!A:D,4,FALSE)</f>
        <v>翟芳</v>
      </c>
      <c r="E122" s="18" t="s">
        <v>127</v>
      </c>
      <c r="F122" s="18">
        <v>63</v>
      </c>
      <c r="G122" s="18" t="s">
        <v>25</v>
      </c>
      <c r="H122" s="18" t="s">
        <v>23</v>
      </c>
      <c r="I122" s="19">
        <v>35</v>
      </c>
      <c r="J122" s="20">
        <v>22</v>
      </c>
      <c r="K122" s="20">
        <v>770</v>
      </c>
    </row>
    <row r="123" s="4" customFormat="1" ht="14.25" customHeight="1" spans="1:11">
      <c r="A123" s="17">
        <v>120</v>
      </c>
      <c r="B123" s="18" t="str">
        <f>VLOOKUP(A:A,'[3]月在岗人员（原表）'!A:B,2,FALSE)</f>
        <v>源泉镇</v>
      </c>
      <c r="C123" s="18" t="str">
        <f>VLOOKUP(A:A,'[3]月在岗人员（原表）'!A:C,3,FALSE)</f>
        <v>黄台村</v>
      </c>
      <c r="D123" s="18" t="str">
        <f>VLOOKUP(A:A,'[3]月在岗人员（原表）'!A:D,4,FALSE)</f>
        <v>葛廷霞</v>
      </c>
      <c r="E123" s="18" t="s">
        <v>128</v>
      </c>
      <c r="F123" s="18">
        <v>63</v>
      </c>
      <c r="G123" s="18" t="s">
        <v>25</v>
      </c>
      <c r="H123" s="18" t="s">
        <v>30</v>
      </c>
      <c r="I123" s="19">
        <v>35</v>
      </c>
      <c r="J123" s="20">
        <v>22</v>
      </c>
      <c r="K123" s="20">
        <v>770</v>
      </c>
    </row>
    <row r="124" s="4" customFormat="1" ht="14.25" customHeight="1" spans="1:11">
      <c r="A124" s="17">
        <v>121</v>
      </c>
      <c r="B124" s="18" t="str">
        <f>VLOOKUP(A:A,'[3]月在岗人员（原表）'!A:B,2,FALSE)</f>
        <v>源泉镇</v>
      </c>
      <c r="C124" s="18" t="str">
        <f>VLOOKUP(A:A,'[3]月在岗人员（原表）'!A:C,3,FALSE)</f>
        <v>黄台村</v>
      </c>
      <c r="D124" s="18" t="str">
        <f>VLOOKUP(A:A,'[3]月在岗人员（原表）'!A:D,4,FALSE)</f>
        <v>柴树云</v>
      </c>
      <c r="E124" s="18" t="s">
        <v>129</v>
      </c>
      <c r="F124" s="18">
        <v>61</v>
      </c>
      <c r="G124" s="18" t="s">
        <v>25</v>
      </c>
      <c r="H124" s="18" t="s">
        <v>23</v>
      </c>
      <c r="I124" s="19">
        <v>35</v>
      </c>
      <c r="J124" s="20">
        <v>22</v>
      </c>
      <c r="K124" s="20">
        <v>770</v>
      </c>
    </row>
    <row r="125" s="4" customFormat="1" ht="14.25" customHeight="1" spans="1:11">
      <c r="A125" s="17">
        <v>122</v>
      </c>
      <c r="B125" s="18" t="str">
        <f>VLOOKUP(A:A,'[3]月在岗人员（原表）'!A:B,2,FALSE)</f>
        <v>源泉镇</v>
      </c>
      <c r="C125" s="18" t="str">
        <f>VLOOKUP(A:A,'[3]月在岗人员（原表）'!A:C,3,FALSE)</f>
        <v>麻庄村</v>
      </c>
      <c r="D125" s="18" t="str">
        <f>VLOOKUP(A:A,'[3]月在岗人员（原表）'!A:D,4,FALSE)</f>
        <v>李效宝</v>
      </c>
      <c r="E125" s="18" t="s">
        <v>130</v>
      </c>
      <c r="F125" s="18">
        <v>59</v>
      </c>
      <c r="G125" s="18" t="s">
        <v>22</v>
      </c>
      <c r="H125" s="18" t="s">
        <v>23</v>
      </c>
      <c r="I125" s="19">
        <v>35</v>
      </c>
      <c r="J125" s="20">
        <v>22</v>
      </c>
      <c r="K125" s="20">
        <v>770</v>
      </c>
    </row>
    <row r="126" s="4" customFormat="1" ht="14.25" customHeight="1" spans="1:11">
      <c r="A126" s="17">
        <v>123</v>
      </c>
      <c r="B126" s="18" t="str">
        <f>VLOOKUP(A:A,'[3]月在岗人员（原表）'!A:B,2,FALSE)</f>
        <v>源泉镇</v>
      </c>
      <c r="C126" s="18" t="str">
        <f>VLOOKUP(A:A,'[3]月在岗人员（原表）'!A:C,3,FALSE)</f>
        <v>麻庄村</v>
      </c>
      <c r="D126" s="18" t="str">
        <f>VLOOKUP(A:A,'[3]月在岗人员（原表）'!A:D,4,FALSE)</f>
        <v>张德民</v>
      </c>
      <c r="E126" s="18" t="s">
        <v>131</v>
      </c>
      <c r="F126" s="18">
        <v>60</v>
      </c>
      <c r="G126" s="18" t="s">
        <v>22</v>
      </c>
      <c r="H126" s="18" t="s">
        <v>23</v>
      </c>
      <c r="I126" s="19">
        <v>35</v>
      </c>
      <c r="J126" s="20">
        <v>22</v>
      </c>
      <c r="K126" s="20">
        <v>770</v>
      </c>
    </row>
    <row r="127" s="4" customFormat="1" ht="14.25" customHeight="1" spans="1:11">
      <c r="A127" s="17">
        <v>124</v>
      </c>
      <c r="B127" s="18" t="str">
        <f>VLOOKUP(A:A,'[3]月在岗人员（原表）'!A:B,2,FALSE)</f>
        <v>源泉镇</v>
      </c>
      <c r="C127" s="18" t="str">
        <f>VLOOKUP(A:A,'[3]月在岗人员（原表）'!A:C,3,FALSE)</f>
        <v>麻庄村</v>
      </c>
      <c r="D127" s="18" t="str">
        <f>VLOOKUP(A:A,'[3]月在岗人员（原表）'!A:D,4,FALSE)</f>
        <v>李效国</v>
      </c>
      <c r="E127" s="18" t="s">
        <v>132</v>
      </c>
      <c r="F127" s="18">
        <v>62</v>
      </c>
      <c r="G127" s="18" t="s">
        <v>22</v>
      </c>
      <c r="H127" s="18" t="s">
        <v>23</v>
      </c>
      <c r="I127" s="19">
        <v>35</v>
      </c>
      <c r="J127" s="20">
        <v>22</v>
      </c>
      <c r="K127" s="20">
        <v>770</v>
      </c>
    </row>
    <row r="128" s="4" customFormat="1" ht="14.25" customHeight="1" spans="1:11">
      <c r="A128" s="17">
        <v>125</v>
      </c>
      <c r="B128" s="18" t="str">
        <f>VLOOKUP(A:A,'[3]月在岗人员（原表）'!A:B,2,FALSE)</f>
        <v>源泉镇</v>
      </c>
      <c r="C128" s="18" t="str">
        <f>VLOOKUP(A:A,'[3]月在岗人员（原表）'!A:C,3,FALSE)</f>
        <v>南南村</v>
      </c>
      <c r="D128" s="18" t="str">
        <f>VLOOKUP(A:A,'[3]月在岗人员（原表）'!A:D,4,FALSE)</f>
        <v>王在山</v>
      </c>
      <c r="E128" s="18" t="s">
        <v>133</v>
      </c>
      <c r="F128" s="18">
        <v>63</v>
      </c>
      <c r="G128" s="18" t="s">
        <v>22</v>
      </c>
      <c r="H128" s="18" t="s">
        <v>23</v>
      </c>
      <c r="I128" s="19">
        <v>35</v>
      </c>
      <c r="J128" s="20">
        <v>22</v>
      </c>
      <c r="K128" s="20">
        <v>770</v>
      </c>
    </row>
    <row r="129" s="4" customFormat="1" ht="14.25" customHeight="1" spans="1:11">
      <c r="A129" s="17">
        <v>126</v>
      </c>
      <c r="B129" s="18" t="str">
        <f>VLOOKUP(A:A,'[3]月在岗人员（原表）'!A:B,2,FALSE)</f>
        <v>源泉镇</v>
      </c>
      <c r="C129" s="18" t="str">
        <f>VLOOKUP(A:A,'[3]月在岗人员（原表）'!A:C,3,FALSE)</f>
        <v>南北村</v>
      </c>
      <c r="D129" s="18" t="str">
        <f>VLOOKUP(A:A,'[3]月在岗人员（原表）'!A:D,4,FALSE)</f>
        <v>徐德红</v>
      </c>
      <c r="E129" s="18" t="s">
        <v>134</v>
      </c>
      <c r="F129" s="18">
        <v>59</v>
      </c>
      <c r="G129" s="18" t="s">
        <v>25</v>
      </c>
      <c r="H129" s="18" t="s">
        <v>23</v>
      </c>
      <c r="I129" s="19">
        <v>35</v>
      </c>
      <c r="J129" s="20">
        <v>22</v>
      </c>
      <c r="K129" s="20">
        <v>770</v>
      </c>
    </row>
    <row r="130" s="4" customFormat="1" ht="14.25" customHeight="1" spans="1:11">
      <c r="A130" s="17">
        <v>127</v>
      </c>
      <c r="B130" s="18" t="str">
        <f>VLOOKUP(A:A,'[3]月在岗人员（原表）'!A:B,2,FALSE)</f>
        <v>源泉镇</v>
      </c>
      <c r="C130" s="18" t="str">
        <f>VLOOKUP(A:A,'[3]月在岗人员（原表）'!A:C,3,FALSE)</f>
        <v>南北村</v>
      </c>
      <c r="D130" s="18" t="str">
        <f>VLOOKUP(A:A,'[3]月在岗人员（原表）'!A:D,4,FALSE)</f>
        <v>刘香云</v>
      </c>
      <c r="E130" s="18" t="s">
        <v>134</v>
      </c>
      <c r="F130" s="18">
        <v>59</v>
      </c>
      <c r="G130" s="18" t="s">
        <v>25</v>
      </c>
      <c r="H130" s="18" t="s">
        <v>23</v>
      </c>
      <c r="I130" s="19">
        <v>35</v>
      </c>
      <c r="J130" s="20">
        <v>22</v>
      </c>
      <c r="K130" s="20">
        <v>770</v>
      </c>
    </row>
    <row r="131" s="4" customFormat="1" ht="14.25" customHeight="1" spans="1:11">
      <c r="A131" s="17">
        <v>128</v>
      </c>
      <c r="B131" s="18" t="str">
        <f>VLOOKUP(A:A,'[3]月在岗人员（原表）'!A:B,2,FALSE)</f>
        <v>源泉镇</v>
      </c>
      <c r="C131" s="18" t="str">
        <f>VLOOKUP(A:A,'[3]月在岗人员（原表）'!A:C,3,FALSE)</f>
        <v>南北村</v>
      </c>
      <c r="D131" s="18" t="str">
        <f>VLOOKUP(A:A,'[3]月在岗人员（原表）'!A:D,4,FALSE)</f>
        <v>翟爱兰</v>
      </c>
      <c r="E131" s="18" t="s">
        <v>135</v>
      </c>
      <c r="F131" s="18">
        <v>63</v>
      </c>
      <c r="G131" s="18" t="s">
        <v>25</v>
      </c>
      <c r="H131" s="18" t="s">
        <v>23</v>
      </c>
      <c r="I131" s="19">
        <v>35</v>
      </c>
      <c r="J131" s="20">
        <v>22</v>
      </c>
      <c r="K131" s="20">
        <v>770</v>
      </c>
    </row>
    <row r="132" s="4" customFormat="1" ht="14.25" customHeight="1" spans="1:11">
      <c r="A132" s="17">
        <v>129</v>
      </c>
      <c r="B132" s="18" t="str">
        <f>VLOOKUP(A:A,'[3]月在岗人员（原表）'!A:B,2,FALSE)</f>
        <v>源泉镇</v>
      </c>
      <c r="C132" s="18" t="str">
        <f>VLOOKUP(A:A,'[3]月在岗人员（原表）'!A:C,3,FALSE)</f>
        <v>南庄村</v>
      </c>
      <c r="D132" s="18" t="str">
        <f>VLOOKUP(A:A,'[3]月在岗人员（原表）'!A:D,4,FALSE)</f>
        <v>白光琴</v>
      </c>
      <c r="E132" s="18" t="s">
        <v>118</v>
      </c>
      <c r="F132" s="18">
        <v>60</v>
      </c>
      <c r="G132" s="18" t="s">
        <v>25</v>
      </c>
      <c r="H132" s="18" t="s">
        <v>23</v>
      </c>
      <c r="I132" s="19">
        <v>35</v>
      </c>
      <c r="J132" s="20">
        <v>22</v>
      </c>
      <c r="K132" s="20">
        <v>770</v>
      </c>
    </row>
    <row r="133" s="4" customFormat="1" ht="14.25" customHeight="1" spans="1:11">
      <c r="A133" s="17">
        <v>130</v>
      </c>
      <c r="B133" s="18" t="str">
        <f>VLOOKUP(A:A,'[3]月在岗人员（原表）'!A:B,2,FALSE)</f>
        <v>源泉镇</v>
      </c>
      <c r="C133" s="18" t="str">
        <f>VLOOKUP(A:A,'[3]月在岗人员（原表）'!A:C,3,FALSE)</f>
        <v>南庄村</v>
      </c>
      <c r="D133" s="18" t="str">
        <f>VLOOKUP(A:A,'[3]月在岗人员（原表）'!A:D,4,FALSE)</f>
        <v>赵玉霞</v>
      </c>
      <c r="E133" s="18" t="s">
        <v>136</v>
      </c>
      <c r="F133" s="18">
        <v>55</v>
      </c>
      <c r="G133" s="18" t="s">
        <v>25</v>
      </c>
      <c r="H133" s="18" t="s">
        <v>23</v>
      </c>
      <c r="I133" s="19">
        <v>35</v>
      </c>
      <c r="J133" s="20">
        <v>22</v>
      </c>
      <c r="K133" s="20">
        <v>770</v>
      </c>
    </row>
    <row r="134" s="4" customFormat="1" ht="14.25" customHeight="1" spans="1:11">
      <c r="A134" s="17">
        <v>131</v>
      </c>
      <c r="B134" s="18" t="str">
        <f>VLOOKUP(A:A,'[3]月在岗人员（原表）'!A:B,2,FALSE)</f>
        <v>源泉镇</v>
      </c>
      <c r="C134" s="18" t="str">
        <f>VLOOKUP(A:A,'[3]月在岗人员（原表）'!A:C,3,FALSE)</f>
        <v>泉河村</v>
      </c>
      <c r="D134" s="18" t="str">
        <f>VLOOKUP(A:A,'[3]月在岗人员（原表）'!A:D,4,FALSE)</f>
        <v>张明清</v>
      </c>
      <c r="E134" s="18" t="s">
        <v>137</v>
      </c>
      <c r="F134" s="18">
        <v>63</v>
      </c>
      <c r="G134" s="18" t="s">
        <v>25</v>
      </c>
      <c r="H134" s="18" t="s">
        <v>23</v>
      </c>
      <c r="I134" s="19">
        <v>35</v>
      </c>
      <c r="J134" s="20">
        <v>22</v>
      </c>
      <c r="K134" s="20">
        <v>770</v>
      </c>
    </row>
    <row r="135" s="4" customFormat="1" ht="14.25" customHeight="1" spans="1:11">
      <c r="A135" s="17">
        <v>132</v>
      </c>
      <c r="B135" s="18" t="str">
        <f>VLOOKUP(A:A,'[3]月在岗人员（原表）'!A:B,2,FALSE)</f>
        <v>源泉镇</v>
      </c>
      <c r="C135" s="18" t="str">
        <f>VLOOKUP(A:A,'[3]月在岗人员（原表）'!A:C,3,FALSE)</f>
        <v>泉河村</v>
      </c>
      <c r="D135" s="51" t="str">
        <f>VLOOKUP(A:A,'[3]月在岗人员（原表）'!A:D,4,FALSE)</f>
        <v>张金霞</v>
      </c>
      <c r="E135" s="18" t="s">
        <v>138</v>
      </c>
      <c r="F135" s="18">
        <v>54</v>
      </c>
      <c r="G135" s="18" t="s">
        <v>25</v>
      </c>
      <c r="H135" s="18" t="s">
        <v>23</v>
      </c>
      <c r="I135" s="19">
        <v>35</v>
      </c>
      <c r="J135" s="20">
        <v>22</v>
      </c>
      <c r="K135" s="20">
        <v>770</v>
      </c>
    </row>
    <row r="136" s="4" customFormat="1" ht="14.25" customHeight="1" spans="1:11">
      <c r="A136" s="17">
        <v>133</v>
      </c>
      <c r="B136" s="18" t="str">
        <f>VLOOKUP(A:A,'[3]月在岗人员（原表）'!A:B,2,FALSE)</f>
        <v>源泉镇</v>
      </c>
      <c r="C136" s="18" t="str">
        <f>VLOOKUP(A:A,'[3]月在岗人员（原表）'!A:C,3,FALSE)</f>
        <v>天东村</v>
      </c>
      <c r="D136" s="18" t="str">
        <f>VLOOKUP(A:A,'[3]月在岗人员（原表）'!A:D,4,FALSE)</f>
        <v>阚金龙</v>
      </c>
      <c r="E136" s="18" t="s">
        <v>139</v>
      </c>
      <c r="F136" s="18">
        <v>62</v>
      </c>
      <c r="G136" s="18" t="s">
        <v>22</v>
      </c>
      <c r="H136" s="18" t="s">
        <v>23</v>
      </c>
      <c r="I136" s="19">
        <v>35</v>
      </c>
      <c r="J136" s="20">
        <v>22</v>
      </c>
      <c r="K136" s="20">
        <v>770</v>
      </c>
    </row>
    <row r="137" s="4" customFormat="1" ht="14.25" customHeight="1" spans="1:11">
      <c r="A137" s="17">
        <v>134</v>
      </c>
      <c r="B137" s="18" t="str">
        <f>VLOOKUP(A:A,'[3]月在岗人员（原表）'!A:B,2,FALSE)</f>
        <v>源泉镇</v>
      </c>
      <c r="C137" s="18" t="str">
        <f>VLOOKUP(A:A,'[3]月在岗人员（原表）'!A:C,3,FALSE)</f>
        <v>天东村</v>
      </c>
      <c r="D137" s="18" t="str">
        <f>VLOOKUP(A:A,'[3]月在岗人员（原表）'!A:D,4,FALSE)</f>
        <v>焦其美</v>
      </c>
      <c r="E137" s="18" t="s">
        <v>140</v>
      </c>
      <c r="F137" s="18">
        <v>63</v>
      </c>
      <c r="G137" s="18" t="s">
        <v>25</v>
      </c>
      <c r="H137" s="18" t="s">
        <v>23</v>
      </c>
      <c r="I137" s="19">
        <v>35</v>
      </c>
      <c r="J137" s="20">
        <v>22</v>
      </c>
      <c r="K137" s="20">
        <v>770</v>
      </c>
    </row>
    <row r="138" s="4" customFormat="1" ht="14.25" customHeight="1" spans="1:11">
      <c r="A138" s="17">
        <v>135</v>
      </c>
      <c r="B138" s="18" t="str">
        <f>VLOOKUP(A:A,'[3]月在岗人员（原表）'!A:B,2,FALSE)</f>
        <v>源泉镇</v>
      </c>
      <c r="C138" s="18" t="str">
        <f>VLOOKUP(A:A,'[3]月在岗人员（原表）'!A:C,3,FALSE)</f>
        <v>天西村</v>
      </c>
      <c r="D138" s="18" t="str">
        <f>VLOOKUP(A:A,'[3]月在岗人员（原表）'!A:D,4,FALSE)</f>
        <v>阚方友</v>
      </c>
      <c r="E138" s="18" t="s">
        <v>141</v>
      </c>
      <c r="F138" s="18">
        <v>54</v>
      </c>
      <c r="G138" s="18" t="s">
        <v>22</v>
      </c>
      <c r="H138" s="18" t="s">
        <v>23</v>
      </c>
      <c r="I138" s="19">
        <v>35</v>
      </c>
      <c r="J138" s="20">
        <v>22</v>
      </c>
      <c r="K138" s="20">
        <v>770</v>
      </c>
    </row>
    <row r="139" s="4" customFormat="1" ht="14.25" customHeight="1" spans="1:11">
      <c r="A139" s="17">
        <v>136</v>
      </c>
      <c r="B139" s="18" t="str">
        <f>VLOOKUP(A:A,'[3]月在岗人员（原表）'!A:B,2,FALSE)</f>
        <v>源泉镇</v>
      </c>
      <c r="C139" s="18" t="str">
        <f>VLOOKUP(A:A,'[3]月在岗人员（原表）'!A:C,3,FALSE)</f>
        <v>天西村</v>
      </c>
      <c r="D139" s="18" t="str">
        <f>VLOOKUP(A:A,'[3]月在岗人员（原表）'!A:D,4,FALSE)</f>
        <v>阚方军</v>
      </c>
      <c r="E139" s="18" t="s">
        <v>142</v>
      </c>
      <c r="F139" s="18">
        <v>62</v>
      </c>
      <c r="G139" s="18" t="s">
        <v>22</v>
      </c>
      <c r="H139" s="18" t="s">
        <v>23</v>
      </c>
      <c r="I139" s="19">
        <v>35</v>
      </c>
      <c r="J139" s="20">
        <v>22</v>
      </c>
      <c r="K139" s="20">
        <v>770</v>
      </c>
    </row>
    <row r="140" s="4" customFormat="1" ht="14.25" customHeight="1" spans="1:11">
      <c r="A140" s="17">
        <v>137</v>
      </c>
      <c r="B140" s="18" t="str">
        <f>VLOOKUP(A:A,'[3]月在岗人员（原表）'!A:B,2,FALSE)</f>
        <v>源泉镇</v>
      </c>
      <c r="C140" s="18" t="str">
        <f>VLOOKUP(A:A,'[3]月在岗人员（原表）'!A:C,3,FALSE)</f>
        <v>天西村</v>
      </c>
      <c r="D140" s="18" t="str">
        <f>VLOOKUP(A:A,'[3]月在岗人员（原表）'!A:D,4,FALSE)</f>
        <v>韦翠珍</v>
      </c>
      <c r="E140" s="18" t="s">
        <v>129</v>
      </c>
      <c r="F140" s="18">
        <v>60</v>
      </c>
      <c r="G140" s="18" t="s">
        <v>25</v>
      </c>
      <c r="H140" s="18" t="s">
        <v>23</v>
      </c>
      <c r="I140" s="19">
        <v>35</v>
      </c>
      <c r="J140" s="20">
        <v>22</v>
      </c>
      <c r="K140" s="20">
        <v>770</v>
      </c>
    </row>
    <row r="141" s="4" customFormat="1" ht="14.25" customHeight="1" spans="1:11">
      <c r="A141" s="17">
        <v>138</v>
      </c>
      <c r="B141" s="18" t="str">
        <f>VLOOKUP(A:A,'[3]月在岗人员（原表）'!A:B,2,FALSE)</f>
        <v>源泉镇</v>
      </c>
      <c r="C141" s="18" t="str">
        <f>VLOOKUP(A:A,'[3]月在岗人员（原表）'!A:C,3,FALSE)</f>
        <v>西高村</v>
      </c>
      <c r="D141" s="18" t="str">
        <f>VLOOKUP(A:A,'[3]月在岗人员（原表）'!A:D,4,FALSE)</f>
        <v>李乐文</v>
      </c>
      <c r="E141" s="18" t="s">
        <v>143</v>
      </c>
      <c r="F141" s="18">
        <v>64</v>
      </c>
      <c r="G141" s="18" t="s">
        <v>22</v>
      </c>
      <c r="H141" s="18" t="s">
        <v>23</v>
      </c>
      <c r="I141" s="19">
        <v>35</v>
      </c>
      <c r="J141" s="20">
        <v>22</v>
      </c>
      <c r="K141" s="20">
        <v>770</v>
      </c>
    </row>
    <row r="142" s="4" customFormat="1" ht="14.25" customHeight="1" spans="1:11">
      <c r="A142" s="17">
        <v>139</v>
      </c>
      <c r="B142" s="18" t="str">
        <f>VLOOKUP(A:A,'[3]月在岗人员（原表）'!A:B,2,FALSE)</f>
        <v>源泉镇</v>
      </c>
      <c r="C142" s="18" t="str">
        <f>VLOOKUP(A:A,'[3]月在岗人员（原表）'!A:C,3,FALSE)</f>
        <v>西皮村</v>
      </c>
      <c r="D142" s="18" t="str">
        <f>VLOOKUP(A:A,'[3]月在岗人员（原表）'!A:D,4,FALSE)</f>
        <v>邱娟</v>
      </c>
      <c r="E142" s="18" t="s">
        <v>144</v>
      </c>
      <c r="F142" s="18">
        <v>43</v>
      </c>
      <c r="G142" s="18" t="s">
        <v>25</v>
      </c>
      <c r="H142" s="18" t="s">
        <v>145</v>
      </c>
      <c r="I142" s="19">
        <v>35</v>
      </c>
      <c r="J142" s="20">
        <v>22</v>
      </c>
      <c r="K142" s="20">
        <v>770</v>
      </c>
    </row>
    <row r="143" s="4" customFormat="1" ht="14.25" customHeight="1" spans="1:11">
      <c r="A143" s="17">
        <v>140</v>
      </c>
      <c r="B143" s="18" t="str">
        <f>VLOOKUP(A:A,'[3]月在岗人员（原表）'!A:B,2,FALSE)</f>
        <v>源泉镇</v>
      </c>
      <c r="C143" s="18" t="str">
        <f>VLOOKUP(A:A,'[3]月在岗人员（原表）'!A:C,3,FALSE)</f>
        <v>西山村</v>
      </c>
      <c r="D143" s="18" t="str">
        <f>VLOOKUP(A:A,'[3]月在岗人员（原表）'!A:D,4,FALSE)</f>
        <v>李成秀</v>
      </c>
      <c r="E143" s="18" t="s">
        <v>146</v>
      </c>
      <c r="F143" s="18">
        <v>63</v>
      </c>
      <c r="G143" s="18" t="s">
        <v>25</v>
      </c>
      <c r="H143" s="18" t="s">
        <v>23</v>
      </c>
      <c r="I143" s="19">
        <v>35</v>
      </c>
      <c r="J143" s="20">
        <v>22</v>
      </c>
      <c r="K143" s="20">
        <v>770</v>
      </c>
    </row>
    <row r="144" s="4" customFormat="1" ht="14.25" customHeight="1" spans="1:11">
      <c r="A144" s="17">
        <v>141</v>
      </c>
      <c r="B144" s="18" t="str">
        <f>VLOOKUP(A:A,'[3]月在岗人员（原表）'!A:B,2,FALSE)</f>
        <v>源泉镇</v>
      </c>
      <c r="C144" s="18" t="str">
        <f>VLOOKUP(A:A,'[3]月在岗人员（原表）'!A:C,3,FALSE)</f>
        <v>岳东村</v>
      </c>
      <c r="D144" s="18" t="str">
        <f>VLOOKUP(A:A,'[3]月在岗人员（原表）'!A:D,4,FALSE)</f>
        <v>张桂香</v>
      </c>
      <c r="E144" s="18" t="s">
        <v>147</v>
      </c>
      <c r="F144" s="18">
        <v>56</v>
      </c>
      <c r="G144" s="18" t="s">
        <v>25</v>
      </c>
      <c r="H144" s="18" t="s">
        <v>23</v>
      </c>
      <c r="I144" s="19">
        <v>35</v>
      </c>
      <c r="J144" s="20">
        <v>22</v>
      </c>
      <c r="K144" s="20">
        <v>770</v>
      </c>
    </row>
    <row r="145" s="4" customFormat="1" ht="14.25" customHeight="1" spans="1:11">
      <c r="A145" s="17">
        <v>142</v>
      </c>
      <c r="B145" s="18" t="str">
        <f>VLOOKUP(A:A,'[3]月在岗人员（原表）'!A:B,2,FALSE)</f>
        <v>源泉镇</v>
      </c>
      <c r="C145" s="18" t="str">
        <f>VLOOKUP(A:A,'[3]月在岗人员（原表）'!A:C,3,FALSE)</f>
        <v>岳东村</v>
      </c>
      <c r="D145" s="18" t="str">
        <f>VLOOKUP(A:A,'[3]月在岗人员（原表）'!A:D,4,FALSE)</f>
        <v>王之桂</v>
      </c>
      <c r="E145" s="18" t="s">
        <v>148</v>
      </c>
      <c r="F145" s="18">
        <v>57</v>
      </c>
      <c r="G145" s="18" t="s">
        <v>25</v>
      </c>
      <c r="H145" s="18" t="s">
        <v>23</v>
      </c>
      <c r="I145" s="19">
        <v>35</v>
      </c>
      <c r="J145" s="20">
        <v>22</v>
      </c>
      <c r="K145" s="20">
        <v>770</v>
      </c>
    </row>
    <row r="146" s="4" customFormat="1" ht="14.25" customHeight="1" spans="1:11">
      <c r="A146" s="17">
        <v>143</v>
      </c>
      <c r="B146" s="18" t="str">
        <f>VLOOKUP(A:A,'[3]月在岗人员（原表）'!A:B,2,FALSE)</f>
        <v>源泉镇</v>
      </c>
      <c r="C146" s="18" t="str">
        <f>VLOOKUP(A:A,'[3]月在岗人员（原表）'!A:C,3,FALSE)</f>
        <v>珍珠村</v>
      </c>
      <c r="D146" s="18" t="str">
        <f>VLOOKUP(A:A,'[3]月在岗人员（原表）'!A:D,4,FALSE)</f>
        <v>刘兆乾</v>
      </c>
      <c r="E146" s="18" t="s">
        <v>149</v>
      </c>
      <c r="F146" s="18">
        <v>60</v>
      </c>
      <c r="G146" s="18" t="s">
        <v>22</v>
      </c>
      <c r="H146" s="18" t="s">
        <v>23</v>
      </c>
      <c r="I146" s="19">
        <v>35</v>
      </c>
      <c r="J146" s="20">
        <v>22</v>
      </c>
      <c r="K146" s="20">
        <v>770</v>
      </c>
    </row>
    <row r="147" s="4" customFormat="1" ht="14.25" customHeight="1" spans="1:11">
      <c r="A147" s="17">
        <v>144</v>
      </c>
      <c r="B147" s="18" t="str">
        <f>VLOOKUP(A:A,'[3]月在岗人员（原表）'!A:B,2,FALSE)</f>
        <v>源泉镇</v>
      </c>
      <c r="C147" s="18" t="str">
        <f>VLOOKUP(A:A,'[3]月在岗人员（原表）'!A:C,3,FALSE)</f>
        <v>郑家村</v>
      </c>
      <c r="D147" s="18" t="str">
        <f>VLOOKUP(A:A,'[3]月在岗人员（原表）'!A:D,4,FALSE)</f>
        <v>刘池源</v>
      </c>
      <c r="E147" s="18" t="s">
        <v>150</v>
      </c>
      <c r="F147" s="18">
        <v>60</v>
      </c>
      <c r="G147" s="18" t="s">
        <v>22</v>
      </c>
      <c r="H147" s="18" t="s">
        <v>23</v>
      </c>
      <c r="I147" s="19">
        <v>35</v>
      </c>
      <c r="J147" s="20">
        <v>22</v>
      </c>
      <c r="K147" s="20">
        <v>770</v>
      </c>
    </row>
    <row r="148" s="4" customFormat="1" ht="14.25" customHeight="1" spans="1:11">
      <c r="A148" s="17">
        <v>145</v>
      </c>
      <c r="B148" s="18" t="str">
        <f>VLOOKUP(A:A,'[3]月在岗人员（原表）'!A:B,2,FALSE)</f>
        <v>源泉镇</v>
      </c>
      <c r="C148" s="18" t="str">
        <f>VLOOKUP(A:A,'[3]月在岗人员（原表）'!A:C,3,FALSE)</f>
        <v>中皮村</v>
      </c>
      <c r="D148" s="18" t="str">
        <f>VLOOKUP(A:A,'[3]月在岗人员（原表）'!A:D,4,FALSE)</f>
        <v>赵新芝</v>
      </c>
      <c r="E148" s="18" t="s">
        <v>144</v>
      </c>
      <c r="F148" s="18">
        <v>64</v>
      </c>
      <c r="G148" s="18" t="s">
        <v>25</v>
      </c>
      <c r="H148" s="18" t="s">
        <v>30</v>
      </c>
      <c r="I148" s="19">
        <v>35</v>
      </c>
      <c r="J148" s="20">
        <v>22</v>
      </c>
      <c r="K148" s="20">
        <v>770</v>
      </c>
    </row>
    <row r="149" s="4" customFormat="1" ht="14.25" customHeight="1" spans="1:11">
      <c r="A149" s="17">
        <v>146</v>
      </c>
      <c r="B149" s="18" t="str">
        <f>VLOOKUP(A:A,'[3]月在岗人员（原表）'!A:B,2,FALSE)</f>
        <v>石马镇</v>
      </c>
      <c r="C149" s="18" t="str">
        <f>VLOOKUP(A:A,'[3]月在岗人员（原表）'!A:C,3,FALSE)</f>
        <v>淄井村</v>
      </c>
      <c r="D149" s="18" t="str">
        <f>VLOOKUP(A:A,'[3]月在岗人员（原表）'!A:D,4,FALSE)</f>
        <v>于纪庆</v>
      </c>
      <c r="E149" s="18" t="s">
        <v>151</v>
      </c>
      <c r="F149" s="18">
        <v>62</v>
      </c>
      <c r="G149" s="18" t="s">
        <v>22</v>
      </c>
      <c r="H149" s="18" t="s">
        <v>23</v>
      </c>
      <c r="I149" s="19">
        <v>35</v>
      </c>
      <c r="J149" s="20">
        <v>22</v>
      </c>
      <c r="K149" s="20">
        <v>770</v>
      </c>
    </row>
    <row r="150" s="4" customFormat="1" ht="14.25" customHeight="1" spans="1:11">
      <c r="A150" s="17">
        <v>147</v>
      </c>
      <c r="B150" s="18" t="str">
        <f>VLOOKUP(A:A,'[3]月在岗人员（原表）'!A:B,2,FALSE)</f>
        <v>石马镇</v>
      </c>
      <c r="C150" s="18" t="str">
        <f>VLOOKUP(A:A,'[3]月在岗人员（原表）'!A:C,3,FALSE)</f>
        <v>淄井村</v>
      </c>
      <c r="D150" s="18" t="str">
        <f>VLOOKUP(A:A,'[3]月在岗人员（原表）'!A:D,4,FALSE)</f>
        <v>张荣友</v>
      </c>
      <c r="E150" s="18" t="s">
        <v>152</v>
      </c>
      <c r="F150" s="18">
        <v>65</v>
      </c>
      <c r="G150" s="18" t="s">
        <v>22</v>
      </c>
      <c r="H150" s="18" t="s">
        <v>30</v>
      </c>
      <c r="I150" s="19">
        <v>35</v>
      </c>
      <c r="J150" s="20">
        <v>22</v>
      </c>
      <c r="K150" s="20">
        <v>770</v>
      </c>
    </row>
    <row r="151" s="4" customFormat="1" ht="14.25" customHeight="1" spans="1:11">
      <c r="A151" s="17">
        <v>148</v>
      </c>
      <c r="B151" s="18" t="str">
        <f>VLOOKUP(A:A,'[3]月在岗人员（原表）'!A:B,2,FALSE)</f>
        <v>石马镇</v>
      </c>
      <c r="C151" s="18" t="str">
        <f>VLOOKUP(A:A,'[3]月在岗人员（原表）'!A:C,3,FALSE)</f>
        <v>淄井村</v>
      </c>
      <c r="D151" s="18" t="str">
        <f>VLOOKUP(A:A,'[3]月在岗人员（原表）'!A:D,4,FALSE)</f>
        <v>张荣坤</v>
      </c>
      <c r="E151" s="18" t="s">
        <v>153</v>
      </c>
      <c r="F151" s="18">
        <v>53</v>
      </c>
      <c r="G151" s="18" t="s">
        <v>22</v>
      </c>
      <c r="H151" s="18" t="s">
        <v>23</v>
      </c>
      <c r="I151" s="19">
        <v>35</v>
      </c>
      <c r="J151" s="20">
        <v>22</v>
      </c>
      <c r="K151" s="20">
        <v>770</v>
      </c>
    </row>
    <row r="152" s="4" customFormat="1" ht="14.25" customHeight="1" spans="1:11">
      <c r="A152" s="17">
        <v>149</v>
      </c>
      <c r="B152" s="18" t="str">
        <f>VLOOKUP(A:A,'[3]月在岗人员（原表）'!A:B,2,FALSE)</f>
        <v>石马镇</v>
      </c>
      <c r="C152" s="18" t="str">
        <f>VLOOKUP(A:A,'[3]月在岗人员（原表）'!A:C,3,FALSE)</f>
        <v>下焦村</v>
      </c>
      <c r="D152" s="18" t="str">
        <f>VLOOKUP(A:A,'[3]月在岗人员（原表）'!A:D,4,FALSE)</f>
        <v>王秀芹</v>
      </c>
      <c r="E152" s="18" t="s">
        <v>154</v>
      </c>
      <c r="F152" s="18">
        <v>62</v>
      </c>
      <c r="G152" s="18" t="s">
        <v>25</v>
      </c>
      <c r="H152" s="18" t="s">
        <v>23</v>
      </c>
      <c r="I152" s="19">
        <v>35</v>
      </c>
      <c r="J152" s="20">
        <v>22</v>
      </c>
      <c r="K152" s="20">
        <v>770</v>
      </c>
    </row>
    <row r="153" s="4" customFormat="1" ht="14.25" customHeight="1" spans="1:11">
      <c r="A153" s="17">
        <v>150</v>
      </c>
      <c r="B153" s="18" t="str">
        <f>VLOOKUP(A:A,'[3]月在岗人员（原表）'!A:B,2,FALSE)</f>
        <v>石马镇</v>
      </c>
      <c r="C153" s="18" t="str">
        <f>VLOOKUP(A:A,'[3]月在岗人员（原表）'!A:C,3,FALSE)</f>
        <v>下焦村</v>
      </c>
      <c r="D153" s="18" t="str">
        <f>VLOOKUP(A:A,'[3]月在岗人员（原表）'!A:D,4,FALSE)</f>
        <v>许乐英</v>
      </c>
      <c r="E153" s="18" t="s">
        <v>155</v>
      </c>
      <c r="F153" s="18">
        <v>58</v>
      </c>
      <c r="G153" s="18" t="s">
        <v>25</v>
      </c>
      <c r="H153" s="18" t="s">
        <v>23</v>
      </c>
      <c r="I153" s="19">
        <v>35</v>
      </c>
      <c r="J153" s="20">
        <v>22</v>
      </c>
      <c r="K153" s="20">
        <v>770</v>
      </c>
    </row>
    <row r="154" s="4" customFormat="1" ht="14.25" customHeight="1" spans="1:11">
      <c r="A154" s="17">
        <v>151</v>
      </c>
      <c r="B154" s="18" t="str">
        <f>VLOOKUP(A:A,'[3]月在岗人员（原表）'!A:B,2,FALSE)</f>
        <v>石马镇</v>
      </c>
      <c r="C154" s="18" t="str">
        <f>VLOOKUP(A:A,'[3]月在岗人员（原表）'!A:C,3,FALSE)</f>
        <v>西沙井村</v>
      </c>
      <c r="D154" s="18" t="str">
        <f>VLOOKUP(A:A,'[3]月在岗人员（原表）'!A:D,4,FALSE)</f>
        <v>张德友</v>
      </c>
      <c r="E154" s="18" t="s">
        <v>156</v>
      </c>
      <c r="F154" s="18">
        <v>55</v>
      </c>
      <c r="G154" s="18" t="s">
        <v>22</v>
      </c>
      <c r="H154" s="18" t="s">
        <v>23</v>
      </c>
      <c r="I154" s="19">
        <v>35</v>
      </c>
      <c r="J154" s="20">
        <v>22</v>
      </c>
      <c r="K154" s="20">
        <v>770</v>
      </c>
    </row>
    <row r="155" s="4" customFormat="1" ht="14.25" customHeight="1" spans="1:11">
      <c r="A155" s="17">
        <v>152</v>
      </c>
      <c r="B155" s="18" t="str">
        <f>VLOOKUP(A:A,'[3]月在岗人员（原表）'!A:B,2,FALSE)</f>
        <v>石马镇</v>
      </c>
      <c r="C155" s="18" t="str">
        <f>VLOOKUP(A:A,'[3]月在岗人员（原表）'!A:C,3,FALSE)</f>
        <v>西沙井村</v>
      </c>
      <c r="D155" s="18" t="str">
        <f>VLOOKUP(A:A,'[3]月在岗人员（原表）'!A:D,4,FALSE)</f>
        <v>李小美</v>
      </c>
      <c r="E155" s="18" t="s">
        <v>157</v>
      </c>
      <c r="F155" s="18">
        <v>49</v>
      </c>
      <c r="G155" s="18" t="s">
        <v>25</v>
      </c>
      <c r="H155" s="18" t="s">
        <v>23</v>
      </c>
      <c r="I155" s="19">
        <v>35</v>
      </c>
      <c r="J155" s="20">
        <v>22</v>
      </c>
      <c r="K155" s="20">
        <v>770</v>
      </c>
    </row>
    <row r="156" s="4" customFormat="1" ht="14.25" customHeight="1" spans="1:11">
      <c r="A156" s="17">
        <v>153</v>
      </c>
      <c r="B156" s="18" t="str">
        <f>VLOOKUP(A:A,'[3]月在岗人员（原表）'!A:B,2,FALSE)</f>
        <v>石马镇</v>
      </c>
      <c r="C156" s="18" t="str">
        <f>VLOOKUP(A:A,'[3]月在岗人员（原表）'!A:C,3,FALSE)</f>
        <v>西沙井村</v>
      </c>
      <c r="D156" s="18" t="str">
        <f>VLOOKUP(A:A,'[3]月在岗人员（原表）'!A:D,4,FALSE)</f>
        <v>栾翠琴</v>
      </c>
      <c r="E156" s="18" t="s">
        <v>158</v>
      </c>
      <c r="F156" s="18">
        <v>60</v>
      </c>
      <c r="G156" s="18" t="s">
        <v>25</v>
      </c>
      <c r="H156" s="18" t="s">
        <v>23</v>
      </c>
      <c r="I156" s="19">
        <v>35</v>
      </c>
      <c r="J156" s="20">
        <v>22</v>
      </c>
      <c r="K156" s="20">
        <v>770</v>
      </c>
    </row>
    <row r="157" s="4" customFormat="1" ht="14.25" customHeight="1" spans="1:11">
      <c r="A157" s="17">
        <v>154</v>
      </c>
      <c r="B157" s="18" t="str">
        <f>VLOOKUP(A:A,'[3]月在岗人员（原表）'!A:B,2,FALSE)</f>
        <v>石马镇</v>
      </c>
      <c r="C157" s="18" t="str">
        <f>VLOOKUP(A:A,'[3]月在岗人员（原表）'!A:C,3,FALSE)</f>
        <v>响泉村</v>
      </c>
      <c r="D157" s="18" t="str">
        <f>VLOOKUP(A:A,'[3]月在岗人员（原表）'!A:D,4,FALSE)</f>
        <v>李翠芳</v>
      </c>
      <c r="E157" s="18" t="s">
        <v>159</v>
      </c>
      <c r="F157" s="18">
        <v>52</v>
      </c>
      <c r="G157" s="18" t="s">
        <v>25</v>
      </c>
      <c r="H157" s="18" t="s">
        <v>23</v>
      </c>
      <c r="I157" s="19">
        <v>35</v>
      </c>
      <c r="J157" s="20">
        <v>22</v>
      </c>
      <c r="K157" s="20">
        <v>770</v>
      </c>
    </row>
    <row r="158" s="4" customFormat="1" ht="14.25" customHeight="1" spans="1:11">
      <c r="A158" s="17">
        <v>155</v>
      </c>
      <c r="B158" s="18" t="str">
        <f>VLOOKUP(A:A,'[3]月在岗人员（原表）'!A:B,2,FALSE)</f>
        <v>石马镇</v>
      </c>
      <c r="C158" s="18" t="str">
        <f>VLOOKUP(A:A,'[3]月在岗人员（原表）'!A:C,3,FALSE)</f>
        <v>南沙井村</v>
      </c>
      <c r="D158" s="18" t="str">
        <f>VLOOKUP(A:A,'[3]月在岗人员（原表）'!A:D,4,FALSE)</f>
        <v>魏玉芬</v>
      </c>
      <c r="E158" s="18" t="s">
        <v>160</v>
      </c>
      <c r="F158" s="18">
        <v>64</v>
      </c>
      <c r="G158" s="18" t="s">
        <v>25</v>
      </c>
      <c r="H158" s="18" t="s">
        <v>23</v>
      </c>
      <c r="I158" s="19">
        <v>35</v>
      </c>
      <c r="J158" s="20">
        <v>22</v>
      </c>
      <c r="K158" s="20">
        <v>770</v>
      </c>
    </row>
    <row r="159" s="4" customFormat="1" ht="14.25" customHeight="1" spans="1:11">
      <c r="A159" s="17">
        <v>156</v>
      </c>
      <c r="B159" s="18" t="str">
        <f>VLOOKUP(A:A,'[3]月在岗人员（原表）'!A:B,2,FALSE)</f>
        <v>石马镇</v>
      </c>
      <c r="C159" s="18" t="str">
        <f>VLOOKUP(A:A,'[3]月在岗人员（原表）'!A:C,3,FALSE)</f>
        <v>南沙井村</v>
      </c>
      <c r="D159" s="18" t="str">
        <f>VLOOKUP(A:A,'[3]月在岗人员（原表）'!A:D,4,FALSE)</f>
        <v>孙翠华</v>
      </c>
      <c r="E159" s="18" t="s">
        <v>161</v>
      </c>
      <c r="F159" s="18">
        <v>55</v>
      </c>
      <c r="G159" s="18" t="s">
        <v>25</v>
      </c>
      <c r="H159" s="18" t="s">
        <v>23</v>
      </c>
      <c r="I159" s="19">
        <v>35</v>
      </c>
      <c r="J159" s="20">
        <v>22</v>
      </c>
      <c r="K159" s="20">
        <v>770</v>
      </c>
    </row>
    <row r="160" s="4" customFormat="1" ht="14.25" customHeight="1" spans="1:11">
      <c r="A160" s="17">
        <v>157</v>
      </c>
      <c r="B160" s="18" t="str">
        <f>VLOOKUP(A:A,'[3]月在岗人员（原表）'!A:B,2,FALSE)</f>
        <v>石马镇</v>
      </c>
      <c r="C160" s="18" t="str">
        <f>VLOOKUP(A:A,'[3]月在岗人员（原表）'!A:C,3,FALSE)</f>
        <v>南沙井村</v>
      </c>
      <c r="D160" s="18" t="str">
        <f>VLOOKUP(A:A,'[3]月在岗人员（原表）'!A:D,4,FALSE)</f>
        <v>刘秀芹</v>
      </c>
      <c r="E160" s="18" t="s">
        <v>162</v>
      </c>
      <c r="F160" s="18">
        <v>58</v>
      </c>
      <c r="G160" s="18" t="s">
        <v>25</v>
      </c>
      <c r="H160" s="18" t="s">
        <v>23</v>
      </c>
      <c r="I160" s="19">
        <v>35</v>
      </c>
      <c r="J160" s="20">
        <v>22</v>
      </c>
      <c r="K160" s="20">
        <v>770</v>
      </c>
    </row>
    <row r="161" s="4" customFormat="1" ht="14.25" customHeight="1" spans="1:11">
      <c r="A161" s="17">
        <v>158</v>
      </c>
      <c r="B161" s="18" t="str">
        <f>VLOOKUP(A:A,'[3]月在岗人员（原表）'!A:B,2,FALSE)</f>
        <v>池上镇</v>
      </c>
      <c r="C161" s="18" t="str">
        <f>VLOOKUP(A:A,'[3]月在岗人员（原表）'!A:C,3,FALSE)</f>
        <v>车峪村</v>
      </c>
      <c r="D161" s="18" t="str">
        <f>VLOOKUP(A:A,'[3]月在岗人员（原表）'!A:D,4,FALSE)</f>
        <v>谭秀凌</v>
      </c>
      <c r="E161" s="18" t="s">
        <v>163</v>
      </c>
      <c r="F161" s="18">
        <v>62</v>
      </c>
      <c r="G161" s="18" t="s">
        <v>25</v>
      </c>
      <c r="H161" s="18" t="s">
        <v>23</v>
      </c>
      <c r="I161" s="19">
        <v>35</v>
      </c>
      <c r="J161" s="20">
        <v>22</v>
      </c>
      <c r="K161" s="20">
        <v>770</v>
      </c>
    </row>
    <row r="162" s="4" customFormat="1" ht="14.25" customHeight="1" spans="1:11">
      <c r="A162" s="17">
        <v>159</v>
      </c>
      <c r="B162" s="18" t="str">
        <f>VLOOKUP(A:A,'[3]月在岗人员（原表）'!A:B,2,FALSE)</f>
        <v>池上镇</v>
      </c>
      <c r="C162" s="18" t="str">
        <f>VLOOKUP(A:A,'[3]月在岗人员（原表）'!A:C,3,FALSE)</f>
        <v>鹿疃村</v>
      </c>
      <c r="D162" s="18" t="str">
        <f>VLOOKUP(A:A,'[3]月在岗人员（原表）'!A:D,4,FALSE)</f>
        <v>李群</v>
      </c>
      <c r="E162" s="18" t="s">
        <v>164</v>
      </c>
      <c r="F162" s="18">
        <v>48</v>
      </c>
      <c r="G162" s="18" t="s">
        <v>25</v>
      </c>
      <c r="H162" s="18" t="s">
        <v>23</v>
      </c>
      <c r="I162" s="19">
        <v>35</v>
      </c>
      <c r="J162" s="20">
        <v>22</v>
      </c>
      <c r="K162" s="20">
        <v>770</v>
      </c>
    </row>
    <row r="163" s="4" customFormat="1" ht="14.25" customHeight="1" spans="1:11">
      <c r="A163" s="17">
        <v>160</v>
      </c>
      <c r="B163" s="18" t="str">
        <f>VLOOKUP(A:A,'[3]月在岗人员（原表）'!A:B,2,FALSE)</f>
        <v>池上镇</v>
      </c>
      <c r="C163" s="18" t="str">
        <f>VLOOKUP(A:A,'[3]月在岗人员（原表）'!A:C,3,FALSE)</f>
        <v>鹿疃村</v>
      </c>
      <c r="D163" s="18" t="str">
        <f>VLOOKUP(A:A,'[3]月在岗人员（原表）'!A:D,4,FALSE)</f>
        <v>戴田翠</v>
      </c>
      <c r="E163" s="18" t="s">
        <v>165</v>
      </c>
      <c r="F163" s="18">
        <v>59</v>
      </c>
      <c r="G163" s="18" t="s">
        <v>25</v>
      </c>
      <c r="H163" s="18" t="s">
        <v>23</v>
      </c>
      <c r="I163" s="19">
        <v>35</v>
      </c>
      <c r="J163" s="20">
        <v>22</v>
      </c>
      <c r="K163" s="20">
        <v>770</v>
      </c>
    </row>
    <row r="164" s="4" customFormat="1" ht="14.25" customHeight="1" spans="1:11">
      <c r="A164" s="17">
        <v>161</v>
      </c>
      <c r="B164" s="18" t="str">
        <f>VLOOKUP(A:A,'[3]月在岗人员（原表）'!A:B,2,FALSE)</f>
        <v>池上镇</v>
      </c>
      <c r="C164" s="18" t="str">
        <f>VLOOKUP(A:A,'[3]月在岗人员（原表）'!A:C,3,FALSE)</f>
        <v>七峪村</v>
      </c>
      <c r="D164" s="18" t="str">
        <f>VLOOKUP(A:A,'[3]月在岗人员（原表）'!A:D,4,FALSE)</f>
        <v>李效友</v>
      </c>
      <c r="E164" s="18" t="s">
        <v>166</v>
      </c>
      <c r="F164" s="18">
        <v>61</v>
      </c>
      <c r="G164" s="18" t="s">
        <v>22</v>
      </c>
      <c r="H164" s="18" t="s">
        <v>23</v>
      </c>
      <c r="I164" s="19">
        <v>35</v>
      </c>
      <c r="J164" s="20">
        <v>22</v>
      </c>
      <c r="K164" s="20">
        <v>770</v>
      </c>
    </row>
    <row r="165" s="4" customFormat="1" ht="14.25" customHeight="1" spans="1:11">
      <c r="A165" s="17">
        <v>162</v>
      </c>
      <c r="B165" s="18" t="str">
        <f>VLOOKUP(A:A,'[3]月在岗人员（原表）'!A:B,2,FALSE)</f>
        <v>池上镇</v>
      </c>
      <c r="C165" s="18" t="str">
        <f>VLOOKUP(A:A,'[3]月在岗人员（原表）'!A:C,3,FALSE)</f>
        <v>店子村</v>
      </c>
      <c r="D165" s="18" t="str">
        <f>VLOOKUP(A:A,'[3]月在岗人员（原表）'!A:D,4,FALSE)</f>
        <v>杜深银</v>
      </c>
      <c r="E165" s="18" t="s">
        <v>167</v>
      </c>
      <c r="F165" s="18">
        <v>61</v>
      </c>
      <c r="G165" s="18" t="s">
        <v>25</v>
      </c>
      <c r="H165" s="18" t="s">
        <v>23</v>
      </c>
      <c r="I165" s="19">
        <v>35</v>
      </c>
      <c r="J165" s="20">
        <v>22</v>
      </c>
      <c r="K165" s="20">
        <v>770</v>
      </c>
    </row>
    <row r="166" s="4" customFormat="1" ht="14.25" customHeight="1" spans="1:11">
      <c r="A166" s="17">
        <v>163</v>
      </c>
      <c r="B166" s="18" t="str">
        <f>VLOOKUP(A:A,'[3]月在岗人员（原表）'!A:B,2,FALSE)</f>
        <v>池上镇</v>
      </c>
      <c r="C166" s="18" t="str">
        <f>VLOOKUP(A:A,'[3]月在岗人员（原表）'!A:C,3,FALSE)</f>
        <v>聂家峪村</v>
      </c>
      <c r="D166" s="18" t="str">
        <f>VLOOKUP(A:A,'[3]月在岗人员（原表）'!A:D,4,FALSE)</f>
        <v>梁衍彬</v>
      </c>
      <c r="E166" s="18" t="s">
        <v>168</v>
      </c>
      <c r="F166" s="18">
        <v>61</v>
      </c>
      <c r="G166" s="18" t="s">
        <v>22</v>
      </c>
      <c r="H166" s="18" t="s">
        <v>23</v>
      </c>
      <c r="I166" s="19">
        <v>35</v>
      </c>
      <c r="J166" s="20">
        <v>22</v>
      </c>
      <c r="K166" s="20">
        <v>770</v>
      </c>
    </row>
    <row r="167" s="4" customFormat="1" ht="14.25" customHeight="1" spans="1:11">
      <c r="A167" s="17">
        <v>164</v>
      </c>
      <c r="B167" s="18" t="str">
        <f>VLOOKUP(A:A,'[3]月在岗人员（原表）'!A:B,2,FALSE)</f>
        <v>池上镇</v>
      </c>
      <c r="C167" s="18" t="str">
        <f>VLOOKUP(A:A,'[3]月在岗人员（原表）'!A:C,3,FALSE)</f>
        <v>中郝峪村</v>
      </c>
      <c r="D167" s="18" t="str">
        <f>VLOOKUP(A:A,'[3]月在岗人员（原表）'!A:D,4,FALSE)</f>
        <v>李少英</v>
      </c>
      <c r="E167" s="18" t="s">
        <v>169</v>
      </c>
      <c r="F167" s="18">
        <v>55</v>
      </c>
      <c r="G167" s="18" t="s">
        <v>25</v>
      </c>
      <c r="H167" s="18" t="s">
        <v>170</v>
      </c>
      <c r="I167" s="19">
        <v>35</v>
      </c>
      <c r="J167" s="20">
        <v>22</v>
      </c>
      <c r="K167" s="20">
        <v>770</v>
      </c>
    </row>
    <row r="168" s="4" customFormat="1" ht="14.25" customHeight="1" spans="1:11">
      <c r="A168" s="17">
        <v>165</v>
      </c>
      <c r="B168" s="18" t="str">
        <f>VLOOKUP(A:A,'[3]月在岗人员（原表）'!A:B,2,FALSE)</f>
        <v>池上镇</v>
      </c>
      <c r="C168" s="18" t="str">
        <f>VLOOKUP(A:A,'[3]月在岗人员（原表）'!A:C,3,FALSE)</f>
        <v>大南峪</v>
      </c>
      <c r="D168" s="18" t="str">
        <f>VLOOKUP(A:A,'[3]月在岗人员（原表）'!A:D,4,FALSE)</f>
        <v>范春菊</v>
      </c>
      <c r="E168" s="18" t="s">
        <v>171</v>
      </c>
      <c r="F168" s="18">
        <v>60</v>
      </c>
      <c r="G168" s="18" t="s">
        <v>25</v>
      </c>
      <c r="H168" s="18" t="s">
        <v>23</v>
      </c>
      <c r="I168" s="19">
        <v>35</v>
      </c>
      <c r="J168" s="20">
        <v>22</v>
      </c>
      <c r="K168" s="20">
        <v>770</v>
      </c>
    </row>
    <row r="169" s="4" customFormat="1" ht="14.25" customHeight="1" spans="1:11">
      <c r="A169" s="17">
        <v>166</v>
      </c>
      <c r="B169" s="18" t="str">
        <f>VLOOKUP(A:A,'[3]月在岗人员（原表）'!A:B,2,FALSE)</f>
        <v>池上镇</v>
      </c>
      <c r="C169" s="18" t="str">
        <f>VLOOKUP(A:A,'[3]月在岗人员（原表）'!A:C,3,FALSE)</f>
        <v>虎林村</v>
      </c>
      <c r="D169" s="18" t="str">
        <f>VLOOKUP(A:A,'[3]月在岗人员（原表）'!A:D,4,FALSE)</f>
        <v>姬清林</v>
      </c>
      <c r="E169" s="18" t="s">
        <v>172</v>
      </c>
      <c r="F169" s="18">
        <v>62</v>
      </c>
      <c r="G169" s="18" t="s">
        <v>22</v>
      </c>
      <c r="H169" s="18" t="s">
        <v>23</v>
      </c>
      <c r="I169" s="19">
        <v>35</v>
      </c>
      <c r="J169" s="20">
        <v>22</v>
      </c>
      <c r="K169" s="20">
        <v>770</v>
      </c>
    </row>
    <row r="170" s="4" customFormat="1" ht="14.25" customHeight="1" spans="1:11">
      <c r="A170" s="17">
        <v>167</v>
      </c>
      <c r="B170" s="18" t="str">
        <f>VLOOKUP(A:A,'[3]月在岗人员（原表）'!A:B,2,FALSE)</f>
        <v>池上镇</v>
      </c>
      <c r="C170" s="18" t="str">
        <f>VLOOKUP(A:A,'[3]月在岗人员（原表）'!A:C,3,FALSE)</f>
        <v>陡沟村</v>
      </c>
      <c r="D170" s="18" t="str">
        <f>VLOOKUP(A:A,'[3]月在岗人员（原表）'!A:D,4,FALSE)</f>
        <v>康素花</v>
      </c>
      <c r="E170" s="18" t="s">
        <v>173</v>
      </c>
      <c r="F170" s="18">
        <v>60</v>
      </c>
      <c r="G170" s="18" t="s">
        <v>25</v>
      </c>
      <c r="H170" s="18" t="s">
        <v>23</v>
      </c>
      <c r="I170" s="19">
        <v>35</v>
      </c>
      <c r="J170" s="20">
        <v>22</v>
      </c>
      <c r="K170" s="20">
        <v>770</v>
      </c>
    </row>
    <row r="171" s="4" customFormat="1" ht="14.25" customHeight="1" spans="1:11">
      <c r="A171" s="17">
        <v>168</v>
      </c>
      <c r="B171" s="18" t="str">
        <f>VLOOKUP(A:A,'[3]月在岗人员（原表）'!A:B,2,FALSE)</f>
        <v>池上镇</v>
      </c>
      <c r="C171" s="18" t="str">
        <f>VLOOKUP(A:A,'[3]月在岗人员（原表）'!A:C,3,FALSE)</f>
        <v>板山村</v>
      </c>
      <c r="D171" s="18" t="str">
        <f>VLOOKUP(A:A,'[3]月在岗人员（原表）'!A:D,4,FALSE)</f>
        <v>赵传芳</v>
      </c>
      <c r="E171" s="18" t="s">
        <v>164</v>
      </c>
      <c r="F171" s="18">
        <v>62</v>
      </c>
      <c r="G171" s="18" t="s">
        <v>25</v>
      </c>
      <c r="H171" s="18" t="s">
        <v>170</v>
      </c>
      <c r="I171" s="19">
        <v>35</v>
      </c>
      <c r="J171" s="20">
        <v>22</v>
      </c>
      <c r="K171" s="20">
        <v>770</v>
      </c>
    </row>
    <row r="172" s="4" customFormat="1" ht="14.25" customHeight="1" spans="1:11">
      <c r="A172" s="17">
        <v>169</v>
      </c>
      <c r="B172" s="18" t="str">
        <f>VLOOKUP(A:A,'[3]月在岗人员（原表）'!A:B,2,FALSE)</f>
        <v>池上镇</v>
      </c>
      <c r="C172" s="18" t="str">
        <f>VLOOKUP(A:A,'[3]月在岗人员（原表）'!A:C,3,FALSE)</f>
        <v>甘泉村</v>
      </c>
      <c r="D172" s="18" t="str">
        <f>VLOOKUP(A:A,'[3]月在岗人员（原表）'!A:D,4,FALSE)</f>
        <v>管向英</v>
      </c>
      <c r="E172" s="18" t="s">
        <v>174</v>
      </c>
      <c r="F172" s="18">
        <v>60</v>
      </c>
      <c r="G172" s="18" t="s">
        <v>25</v>
      </c>
      <c r="H172" s="18" t="s">
        <v>23</v>
      </c>
      <c r="I172" s="19">
        <v>35</v>
      </c>
      <c r="J172" s="20">
        <v>22</v>
      </c>
      <c r="K172" s="20">
        <v>770</v>
      </c>
    </row>
    <row r="173" s="4" customFormat="1" ht="14.25" customHeight="1" spans="1:11">
      <c r="A173" s="17">
        <v>170</v>
      </c>
      <c r="B173" s="18" t="str">
        <f>VLOOKUP(A:A,'[3]月在岗人员（原表）'!A:B,2,FALSE)</f>
        <v>池上镇</v>
      </c>
      <c r="C173" s="18" t="str">
        <f>VLOOKUP(A:A,'[3]月在岗人员（原表）'!A:C,3,FALSE)</f>
        <v>吴家台</v>
      </c>
      <c r="D173" s="18" t="str">
        <f>VLOOKUP(A:A,'[3]月在岗人员（原表）'!A:D,4,FALSE)</f>
        <v>张方海</v>
      </c>
      <c r="E173" s="18" t="s">
        <v>175</v>
      </c>
      <c r="F173" s="18">
        <v>59</v>
      </c>
      <c r="G173" s="18" t="s">
        <v>22</v>
      </c>
      <c r="H173" s="18" t="s">
        <v>23</v>
      </c>
      <c r="I173" s="19">
        <v>35</v>
      </c>
      <c r="J173" s="20">
        <v>22</v>
      </c>
      <c r="K173" s="20">
        <v>770</v>
      </c>
    </row>
    <row r="174" s="4" customFormat="1" ht="14.25" customHeight="1" spans="1:11">
      <c r="A174" s="17">
        <v>171</v>
      </c>
      <c r="B174" s="18" t="str">
        <f>VLOOKUP(A:A,'[3]月在岗人员（原表）'!A:B,2,FALSE)</f>
        <v>池上镇</v>
      </c>
      <c r="C174" s="18" t="str">
        <f>VLOOKUP(A:A,'[3]月在岗人员（原表）'!A:C,3,FALSE)</f>
        <v>大里村</v>
      </c>
      <c r="D174" s="18" t="str">
        <f>VLOOKUP(A:A,'[3]月在岗人员（原表）'!A:D,4,FALSE)</f>
        <v>杜春成</v>
      </c>
      <c r="E174" s="18" t="s">
        <v>176</v>
      </c>
      <c r="F174" s="18">
        <v>58</v>
      </c>
      <c r="G174" s="18" t="s">
        <v>22</v>
      </c>
      <c r="H174" s="18" t="s">
        <v>23</v>
      </c>
      <c r="I174" s="19">
        <v>35</v>
      </c>
      <c r="J174" s="20">
        <v>22</v>
      </c>
      <c r="K174" s="20">
        <v>770</v>
      </c>
    </row>
    <row r="175" s="4" customFormat="1" ht="14.25" customHeight="1" spans="1:11">
      <c r="A175" s="17">
        <v>172</v>
      </c>
      <c r="B175" s="18" t="str">
        <f>VLOOKUP(A:A,'[3]月在岗人员（原表）'!A:B,2,FALSE)</f>
        <v>池上镇</v>
      </c>
      <c r="C175" s="18" t="str">
        <f>VLOOKUP(A:A,'[3]月在岗人员（原表）'!A:C,3,FALSE)</f>
        <v>大里村</v>
      </c>
      <c r="D175" s="18" t="str">
        <f>VLOOKUP(A:A,'[3]月在岗人员（原表）'!A:D,4,FALSE)</f>
        <v>白正芳</v>
      </c>
      <c r="E175" s="18" t="s">
        <v>169</v>
      </c>
      <c r="F175" s="18">
        <v>57</v>
      </c>
      <c r="G175" s="18" t="s">
        <v>25</v>
      </c>
      <c r="H175" s="18" t="s">
        <v>23</v>
      </c>
      <c r="I175" s="19">
        <v>35</v>
      </c>
      <c r="J175" s="20">
        <v>22</v>
      </c>
      <c r="K175" s="20">
        <v>770</v>
      </c>
    </row>
    <row r="176" s="4" customFormat="1" ht="14.25" customHeight="1" spans="1:11">
      <c r="A176" s="17">
        <v>173</v>
      </c>
      <c r="B176" s="18" t="str">
        <f>VLOOKUP(A:A,'[3]月在岗人员（原表）'!A:B,2,FALSE)</f>
        <v>池上镇</v>
      </c>
      <c r="C176" s="18" t="str">
        <f>VLOOKUP(A:A,'[3]月在岗人员（原表）'!A:C,3,FALSE)</f>
        <v>上郝峪村</v>
      </c>
      <c r="D176" s="18" t="str">
        <f>VLOOKUP(A:A,'[3]月在岗人员（原表）'!A:D,4,FALSE)</f>
        <v>陈丙芳</v>
      </c>
      <c r="E176" s="18" t="s">
        <v>177</v>
      </c>
      <c r="F176" s="18">
        <v>47</v>
      </c>
      <c r="G176" s="18" t="s">
        <v>25</v>
      </c>
      <c r="H176" s="18" t="s">
        <v>23</v>
      </c>
      <c r="I176" s="19">
        <v>35</v>
      </c>
      <c r="J176" s="20">
        <v>22</v>
      </c>
      <c r="K176" s="20">
        <v>770</v>
      </c>
    </row>
    <row r="177" s="4" customFormat="1" ht="14.25" customHeight="1" spans="1:11">
      <c r="A177" s="17">
        <v>174</v>
      </c>
      <c r="B177" s="18" t="str">
        <f>VLOOKUP(A:A,'[3]月在岗人员（原表）'!A:B,2,FALSE)</f>
        <v>池上镇</v>
      </c>
      <c r="C177" s="18" t="str">
        <f>VLOOKUP(A:A,'[3]月在岗人员（原表）'!A:C,3,FALSE)</f>
        <v>王疃村</v>
      </c>
      <c r="D177" s="18" t="str">
        <f>VLOOKUP(A:A,'[3]月在岗人员（原表）'!A:D,4,FALSE)</f>
        <v>潘睦圣</v>
      </c>
      <c r="E177" s="18" t="s">
        <v>178</v>
      </c>
      <c r="F177" s="18">
        <v>59</v>
      </c>
      <c r="G177" s="18" t="s">
        <v>22</v>
      </c>
      <c r="H177" s="18" t="s">
        <v>170</v>
      </c>
      <c r="I177" s="19">
        <v>35</v>
      </c>
      <c r="J177" s="20">
        <v>22</v>
      </c>
      <c r="K177" s="20">
        <v>770</v>
      </c>
    </row>
    <row r="178" s="4" customFormat="1" ht="14.25" customHeight="1" spans="1:11">
      <c r="A178" s="17">
        <v>175</v>
      </c>
      <c r="B178" s="18" t="str">
        <f>VLOOKUP(A:A,'[3]月在岗人员（原表）'!A:B,2,FALSE)</f>
        <v>池上镇</v>
      </c>
      <c r="C178" s="18" t="str">
        <f>VLOOKUP(A:A,'[3]月在岗人员（原表）'!A:C,3,FALSE)</f>
        <v>中小峰村</v>
      </c>
      <c r="D178" s="18" t="str">
        <f>VLOOKUP(A:A,'[3]月在岗人员（原表）'!A:D,4,FALSE)</f>
        <v>李世军</v>
      </c>
      <c r="E178" s="18" t="s">
        <v>179</v>
      </c>
      <c r="F178" s="18">
        <v>60</v>
      </c>
      <c r="G178" s="18" t="s">
        <v>22</v>
      </c>
      <c r="H178" s="18" t="s">
        <v>23</v>
      </c>
      <c r="I178" s="19">
        <v>35</v>
      </c>
      <c r="J178" s="20">
        <v>22</v>
      </c>
      <c r="K178" s="20">
        <v>770</v>
      </c>
    </row>
    <row r="179" s="4" customFormat="1" ht="14.25" customHeight="1" spans="1:11">
      <c r="A179" s="17">
        <v>176</v>
      </c>
      <c r="B179" s="18" t="str">
        <f>VLOOKUP(A:A,'[3]月在岗人员（原表）'!A:B,2,FALSE)</f>
        <v>池上镇</v>
      </c>
      <c r="C179" s="18" t="str">
        <f>VLOOKUP(A:A,'[3]月在岗人员（原表）'!A:C,3,FALSE)</f>
        <v>东陈疃村</v>
      </c>
      <c r="D179" s="18" t="str">
        <f>VLOOKUP(A:A,'[3]月在岗人员（原表）'!A:D,4,FALSE)</f>
        <v>黄长英</v>
      </c>
      <c r="E179" s="18" t="s">
        <v>180</v>
      </c>
      <c r="F179" s="18">
        <v>54</v>
      </c>
      <c r="G179" s="18" t="s">
        <v>25</v>
      </c>
      <c r="H179" s="18" t="s">
        <v>23</v>
      </c>
      <c r="I179" s="19">
        <v>35</v>
      </c>
      <c r="J179" s="20">
        <v>22</v>
      </c>
      <c r="K179" s="20">
        <v>770</v>
      </c>
    </row>
    <row r="180" s="4" customFormat="1" ht="14.25" customHeight="1" spans="1:11">
      <c r="A180" s="17">
        <v>177</v>
      </c>
      <c r="B180" s="18" t="str">
        <f>VLOOKUP(A:A,'[3]月在岗人员（原表）'!A:B,2,FALSE)</f>
        <v>池上镇</v>
      </c>
      <c r="C180" s="18" t="str">
        <f>VLOOKUP(A:A,'[3]月在岗人员（原表）'!A:C,3,FALSE)</f>
        <v>西坡村</v>
      </c>
      <c r="D180" s="18" t="str">
        <f>VLOOKUP(A:A,'[3]月在岗人员（原表）'!A:D,4,FALSE)</f>
        <v>姬清传</v>
      </c>
      <c r="E180" s="18" t="s">
        <v>181</v>
      </c>
      <c r="F180" s="18">
        <v>61</v>
      </c>
      <c r="G180" s="18" t="s">
        <v>22</v>
      </c>
      <c r="H180" s="18" t="s">
        <v>23</v>
      </c>
      <c r="I180" s="19">
        <v>35</v>
      </c>
      <c r="J180" s="20">
        <v>22</v>
      </c>
      <c r="K180" s="20">
        <v>770</v>
      </c>
    </row>
    <row r="181" s="4" customFormat="1" ht="14.25" customHeight="1" spans="1:11">
      <c r="A181" s="17">
        <v>178</v>
      </c>
      <c r="B181" s="18" t="str">
        <f>VLOOKUP(A:A,'[3]月在岗人员（原表）'!A:B,2,FALSE)</f>
        <v>池上镇</v>
      </c>
      <c r="C181" s="18" t="str">
        <f>VLOOKUP(A:A,'[3]月在岗人员（原表）'!A:C,3,FALSE)</f>
        <v>下小峰村</v>
      </c>
      <c r="D181" s="18" t="str">
        <f>VLOOKUP(A:A,'[3]月在岗人员（原表）'!A:D,4,FALSE)</f>
        <v>李建英</v>
      </c>
      <c r="E181" s="18" t="s">
        <v>182</v>
      </c>
      <c r="F181" s="18">
        <v>61</v>
      </c>
      <c r="G181" s="18" t="s">
        <v>25</v>
      </c>
      <c r="H181" s="18" t="s">
        <v>23</v>
      </c>
      <c r="I181" s="19">
        <v>35</v>
      </c>
      <c r="J181" s="20">
        <v>22</v>
      </c>
      <c r="K181" s="20">
        <v>770</v>
      </c>
    </row>
    <row r="182" s="4" customFormat="1" ht="14.25" customHeight="1" spans="1:11">
      <c r="A182" s="17">
        <v>179</v>
      </c>
      <c r="B182" s="18" t="str">
        <f>VLOOKUP(A:A,'[3]月在岗人员（原表）'!A:B,2,FALSE)</f>
        <v>池上镇</v>
      </c>
      <c r="C182" s="18" t="str">
        <f>VLOOKUP(A:A,'[3]月在岗人员（原表）'!A:C,3,FALSE)</f>
        <v>韩庄村</v>
      </c>
      <c r="D182" s="18" t="str">
        <f>VLOOKUP(A:A,'[3]月在岗人员（原表）'!A:D,4,FALSE)</f>
        <v>赵增海</v>
      </c>
      <c r="E182" s="18" t="s">
        <v>183</v>
      </c>
      <c r="F182" s="18">
        <v>63</v>
      </c>
      <c r="G182" s="18" t="s">
        <v>22</v>
      </c>
      <c r="H182" s="18" t="s">
        <v>23</v>
      </c>
      <c r="I182" s="19">
        <v>35</v>
      </c>
      <c r="J182" s="20">
        <v>22</v>
      </c>
      <c r="K182" s="20">
        <v>770</v>
      </c>
    </row>
    <row r="183" s="4" customFormat="1" ht="14.25" customHeight="1" spans="1:11">
      <c r="A183" s="17">
        <v>180</v>
      </c>
      <c r="B183" s="18" t="str">
        <f>VLOOKUP(A:A,'[3]月在岗人员（原表）'!A:B,2,FALSE)</f>
        <v>池上镇</v>
      </c>
      <c r="C183" s="18" t="str">
        <f>VLOOKUP(A:A,'[3]月在岗人员（原表）'!A:C,3,FALSE)</f>
        <v>泉子村</v>
      </c>
      <c r="D183" s="18" t="str">
        <f>VLOOKUP(A:A,'[3]月在岗人员（原表）'!A:D,4,FALSE)</f>
        <v>周安勤</v>
      </c>
      <c r="E183" s="18" t="s">
        <v>184</v>
      </c>
      <c r="F183" s="18">
        <v>64</v>
      </c>
      <c r="G183" s="18" t="s">
        <v>22</v>
      </c>
      <c r="H183" s="18" t="s">
        <v>23</v>
      </c>
      <c r="I183" s="19">
        <v>35</v>
      </c>
      <c r="J183" s="20">
        <v>22</v>
      </c>
      <c r="K183" s="20">
        <v>770</v>
      </c>
    </row>
    <row r="184" s="4" customFormat="1" ht="14.25" customHeight="1" spans="1:11">
      <c r="A184" s="17">
        <v>181</v>
      </c>
      <c r="B184" s="18" t="str">
        <f>VLOOKUP(A:A,'[3]月在岗人员（原表）'!A:B,2,FALSE)</f>
        <v>池上镇</v>
      </c>
      <c r="C184" s="18" t="str">
        <f>VLOOKUP(A:A,'[3]月在岗人员（原表）'!A:C,3,FALSE)</f>
        <v>杨家村</v>
      </c>
      <c r="D184" s="18" t="str">
        <f>VLOOKUP(A:A,'[3]月在岗人员（原表）'!A:D,4,FALSE)</f>
        <v>赵义霞</v>
      </c>
      <c r="E184" s="18" t="s">
        <v>185</v>
      </c>
      <c r="F184" s="18">
        <v>55</v>
      </c>
      <c r="G184" s="18" t="s">
        <v>25</v>
      </c>
      <c r="H184" s="18" t="s">
        <v>23</v>
      </c>
      <c r="I184" s="19">
        <v>35</v>
      </c>
      <c r="J184" s="20">
        <v>22</v>
      </c>
      <c r="K184" s="20">
        <v>770</v>
      </c>
    </row>
    <row r="185" s="4" customFormat="1" ht="14.25" customHeight="1" spans="1:11">
      <c r="A185" s="17">
        <v>182</v>
      </c>
      <c r="B185" s="18" t="str">
        <f>VLOOKUP(A:A,'[3]月在岗人员（原表）'!A:B,2,FALSE)</f>
        <v>池上镇</v>
      </c>
      <c r="C185" s="18" t="str">
        <f>VLOOKUP(A:A,'[3]月在岗人员（原表）'!A:C,3,FALSE)</f>
        <v>紫峪村</v>
      </c>
      <c r="D185" s="18" t="str">
        <f>VLOOKUP(A:A,'[3]月在岗人员（原表）'!A:D,4,FALSE)</f>
        <v>王孝梅</v>
      </c>
      <c r="E185" s="18" t="s">
        <v>165</v>
      </c>
      <c r="F185" s="18">
        <v>63</v>
      </c>
      <c r="G185" s="18" t="s">
        <v>25</v>
      </c>
      <c r="H185" s="18" t="s">
        <v>23</v>
      </c>
      <c r="I185" s="19">
        <v>35</v>
      </c>
      <c r="J185" s="20">
        <v>22</v>
      </c>
      <c r="K185" s="20">
        <v>770</v>
      </c>
    </row>
    <row r="186" s="4" customFormat="1" ht="14.25" customHeight="1" spans="1:11">
      <c r="A186" s="17">
        <v>183</v>
      </c>
      <c r="B186" s="18" t="str">
        <f>VLOOKUP(A:A,'[3]月在岗人员（原表）'!A:B,2,FALSE)</f>
        <v>池上镇</v>
      </c>
      <c r="C186" s="18" t="str">
        <f>VLOOKUP(A:A,'[3]月在岗人员（原表）'!A:C,3,FALSE)</f>
        <v>东台村</v>
      </c>
      <c r="D186" s="18" t="str">
        <f>VLOOKUP(A:A,'[3]月在岗人员（原表）'!A:D,4,FALSE)</f>
        <v>陈学田</v>
      </c>
      <c r="E186" s="18" t="s">
        <v>186</v>
      </c>
      <c r="F186" s="18">
        <v>59</v>
      </c>
      <c r="G186" s="18" t="s">
        <v>25</v>
      </c>
      <c r="H186" s="18" t="s">
        <v>23</v>
      </c>
      <c r="I186" s="19">
        <v>35</v>
      </c>
      <c r="J186" s="20">
        <v>22</v>
      </c>
      <c r="K186" s="20">
        <v>770</v>
      </c>
    </row>
    <row r="187" s="4" customFormat="1" ht="14.25" customHeight="1" spans="1:11">
      <c r="A187" s="17">
        <v>184</v>
      </c>
      <c r="B187" s="18" t="str">
        <f>VLOOKUP(A:A,'[3]月在岗人员（原表）'!A:B,2,FALSE)</f>
        <v>池上镇</v>
      </c>
      <c r="C187" s="18" t="str">
        <f>VLOOKUP(A:A,'[3]月在岗人员（原表）'!A:C,3,FALSE)</f>
        <v>东庄村</v>
      </c>
      <c r="D187" s="18" t="str">
        <f>VLOOKUP(A:A,'[3]月在岗人员（原表）'!A:D,4,FALSE)</f>
        <v>王士菊</v>
      </c>
      <c r="E187" s="18" t="s">
        <v>187</v>
      </c>
      <c r="F187" s="18">
        <v>58</v>
      </c>
      <c r="G187" s="18" t="s">
        <v>25</v>
      </c>
      <c r="H187" s="18" t="s">
        <v>23</v>
      </c>
      <c r="I187" s="19">
        <v>35</v>
      </c>
      <c r="J187" s="20">
        <v>22</v>
      </c>
      <c r="K187" s="20">
        <v>770</v>
      </c>
    </row>
    <row r="188" s="4" customFormat="1" ht="14.25" customHeight="1" spans="1:11">
      <c r="A188" s="17">
        <v>185</v>
      </c>
      <c r="B188" s="18" t="str">
        <f>VLOOKUP(A:A,'[3]月在岗人员（原表）'!A:B,2,FALSE)</f>
        <v>池上镇</v>
      </c>
      <c r="C188" s="18" t="str">
        <f>VLOOKUP(A:A,'[3]月在岗人员（原表）'!A:C,3,FALSE)</f>
        <v>李家块村</v>
      </c>
      <c r="D188" s="18" t="str">
        <f>VLOOKUP(A:A,'[3]月在岗人员（原表）'!A:D,4,FALSE)</f>
        <v>李芹</v>
      </c>
      <c r="E188" s="18" t="s">
        <v>188</v>
      </c>
      <c r="F188" s="18">
        <v>55</v>
      </c>
      <c r="G188" s="18" t="s">
        <v>25</v>
      </c>
      <c r="H188" s="18" t="s">
        <v>23</v>
      </c>
      <c r="I188" s="19">
        <v>35</v>
      </c>
      <c r="J188" s="20">
        <v>22</v>
      </c>
      <c r="K188" s="20">
        <v>770</v>
      </c>
    </row>
    <row r="189" s="4" customFormat="1" ht="14.25" customHeight="1" spans="1:11">
      <c r="A189" s="17">
        <v>186</v>
      </c>
      <c r="B189" s="18" t="str">
        <f>VLOOKUP(A:A,'[3]月在岗人员（原表）'!A:B,2,FALSE)</f>
        <v>池上镇</v>
      </c>
      <c r="C189" s="18" t="str">
        <f>VLOOKUP(A:A,'[3]月在岗人员（原表）'!A:C,3,FALSE)</f>
        <v>李家块村</v>
      </c>
      <c r="D189" s="18" t="str">
        <f>VLOOKUP(A:A,'[3]月在岗人员（原表）'!A:D,4,FALSE)</f>
        <v>康成清</v>
      </c>
      <c r="E189" s="18" t="s">
        <v>167</v>
      </c>
      <c r="F189" s="18">
        <v>64</v>
      </c>
      <c r="G189" s="18" t="s">
        <v>25</v>
      </c>
      <c r="H189" s="18" t="s">
        <v>23</v>
      </c>
      <c r="I189" s="19">
        <v>35</v>
      </c>
      <c r="J189" s="20">
        <v>22</v>
      </c>
      <c r="K189" s="20">
        <v>770</v>
      </c>
    </row>
    <row r="190" s="4" customFormat="1" ht="14.25" customHeight="1" spans="1:11">
      <c r="A190" s="17">
        <v>187</v>
      </c>
      <c r="B190" s="18" t="str">
        <f>VLOOKUP(A:A,'[3]月在岗人员（原表）'!A:B,2,FALSE)</f>
        <v>池上镇</v>
      </c>
      <c r="C190" s="18" t="str">
        <f>VLOOKUP(A:A,'[3]月在岗人员（原表）'!A:C,3,FALSE)</f>
        <v>大马石村</v>
      </c>
      <c r="D190" s="18" t="str">
        <f>VLOOKUP(A:A,'[3]月在岗人员（原表）'!A:D,4,FALSE)</f>
        <v>郑贵玉</v>
      </c>
      <c r="E190" s="18" t="s">
        <v>189</v>
      </c>
      <c r="F190" s="18">
        <v>60</v>
      </c>
      <c r="G190" s="18" t="s">
        <v>22</v>
      </c>
      <c r="H190" s="18" t="s">
        <v>23</v>
      </c>
      <c r="I190" s="19">
        <v>35</v>
      </c>
      <c r="J190" s="20">
        <v>22</v>
      </c>
      <c r="K190" s="20">
        <v>770</v>
      </c>
    </row>
    <row r="191" s="4" customFormat="1" ht="14.25" customHeight="1" spans="1:11">
      <c r="A191" s="17">
        <v>188</v>
      </c>
      <c r="B191" s="18" t="str">
        <f>VLOOKUP(A:A,'[3]月在岗人员（原表）'!A:B,2,FALSE)</f>
        <v>池上镇</v>
      </c>
      <c r="C191" s="18" t="str">
        <f>VLOOKUP(A:A,'[3]月在岗人员（原表）'!A:C,3,FALSE)</f>
        <v>下郝峪村</v>
      </c>
      <c r="D191" s="18" t="str">
        <f>VLOOKUP(A:A,'[3]月在岗人员（原表）'!A:D,4,FALSE)</f>
        <v>张富刚</v>
      </c>
      <c r="E191" s="18" t="s">
        <v>190</v>
      </c>
      <c r="F191" s="18">
        <v>49</v>
      </c>
      <c r="G191" s="18" t="s">
        <v>22</v>
      </c>
      <c r="H191" s="18" t="s">
        <v>23</v>
      </c>
      <c r="I191" s="19">
        <v>35</v>
      </c>
      <c r="J191" s="20">
        <v>22</v>
      </c>
      <c r="K191" s="20">
        <v>770</v>
      </c>
    </row>
    <row r="192" s="4" customFormat="1" ht="14.25" customHeight="1" spans="1:11">
      <c r="A192" s="17">
        <v>189</v>
      </c>
      <c r="B192" s="18" t="str">
        <f>VLOOKUP(A:A,'[3]月在岗人员（原表）'!A:B,2,FALSE)</f>
        <v>池上镇</v>
      </c>
      <c r="C192" s="18" t="str">
        <f>VLOOKUP(A:A,'[3]月在岗人员（原表）'!A:C,3,FALSE)</f>
        <v>北崖村</v>
      </c>
      <c r="D192" s="18" t="str">
        <f>VLOOKUP(A:A,'[3]月在岗人员（原表）'!A:D,4,FALSE)</f>
        <v>张良民</v>
      </c>
      <c r="E192" s="18" t="s">
        <v>191</v>
      </c>
      <c r="F192" s="18">
        <v>59</v>
      </c>
      <c r="G192" s="18" t="s">
        <v>22</v>
      </c>
      <c r="H192" s="18" t="s">
        <v>23</v>
      </c>
      <c r="I192" s="19">
        <v>35</v>
      </c>
      <c r="J192" s="20">
        <v>22</v>
      </c>
      <c r="K192" s="20">
        <v>770</v>
      </c>
    </row>
    <row r="193" s="4" customFormat="1" ht="14.25" customHeight="1" spans="1:11">
      <c r="A193" s="17">
        <v>190</v>
      </c>
      <c r="B193" s="18" t="str">
        <f>VLOOKUP(A:A,'[3]月在岗人员（原表）'!A:B,2,FALSE)</f>
        <v>池上镇</v>
      </c>
      <c r="C193" s="18" t="str">
        <f>VLOOKUP(A:A,'[3]月在岗人员（原表）'!A:C,3,FALSE)</f>
        <v>营子村</v>
      </c>
      <c r="D193" s="18" t="str">
        <f>VLOOKUP(A:A,'[3]月在岗人员（原表）'!A:D,4,FALSE)</f>
        <v>李晓华</v>
      </c>
      <c r="E193" s="18" t="s">
        <v>192</v>
      </c>
      <c r="F193" s="18">
        <v>56</v>
      </c>
      <c r="G193" s="18" t="s">
        <v>25</v>
      </c>
      <c r="H193" s="18" t="s">
        <v>23</v>
      </c>
      <c r="I193" s="19">
        <v>35</v>
      </c>
      <c r="J193" s="20">
        <v>22</v>
      </c>
      <c r="K193" s="20">
        <v>770</v>
      </c>
    </row>
    <row r="194" s="4" customFormat="1" ht="14.25" customHeight="1" spans="1:11">
      <c r="A194" s="17">
        <v>191</v>
      </c>
      <c r="B194" s="18" t="str">
        <f>VLOOKUP(A:A,'[3]月在岗人员（原表）'!A:B,2,FALSE)</f>
        <v>池上镇</v>
      </c>
      <c r="C194" s="18" t="str">
        <f>VLOOKUP(A:A,'[3]月在岗人员（原表）'!A:C,3,FALSE)</f>
        <v>营子村</v>
      </c>
      <c r="D194" s="18" t="str">
        <f>VLOOKUP(A:A,'[3]月在岗人员（原表）'!A:D,4,FALSE)</f>
        <v>孙启霞</v>
      </c>
      <c r="E194" s="18" t="s">
        <v>165</v>
      </c>
      <c r="F194" s="18">
        <v>52</v>
      </c>
      <c r="G194" s="18" t="s">
        <v>25</v>
      </c>
      <c r="H194" s="18" t="s">
        <v>23</v>
      </c>
      <c r="I194" s="19">
        <v>35</v>
      </c>
      <c r="J194" s="20">
        <v>22</v>
      </c>
      <c r="K194" s="20">
        <v>770</v>
      </c>
    </row>
    <row r="195" s="4" customFormat="1" ht="14.25" customHeight="1" spans="1:11">
      <c r="A195" s="17">
        <v>192</v>
      </c>
      <c r="B195" s="18" t="str">
        <f>VLOOKUP(A:A,'[3]月在岗人员（原表）'!A:B,2,FALSE)</f>
        <v>池上镇</v>
      </c>
      <c r="C195" s="18" t="str">
        <f>VLOOKUP(A:A,'[3]月在岗人员（原表）'!A:C,3,FALSE)</f>
        <v>李家村</v>
      </c>
      <c r="D195" s="18" t="str">
        <f>VLOOKUP(A:A,'[3]月在岗人员（原表）'!A:D,4,FALSE)</f>
        <v>焦方义</v>
      </c>
      <c r="E195" s="18" t="s">
        <v>189</v>
      </c>
      <c r="F195" s="18">
        <v>63</v>
      </c>
      <c r="G195" s="18" t="s">
        <v>22</v>
      </c>
      <c r="H195" s="18" t="s">
        <v>23</v>
      </c>
      <c r="I195" s="19">
        <v>35</v>
      </c>
      <c r="J195" s="20">
        <v>22</v>
      </c>
      <c r="K195" s="20">
        <v>770</v>
      </c>
    </row>
    <row r="196" s="4" customFormat="1" ht="14.25" customHeight="1" spans="1:11">
      <c r="A196" s="17">
        <v>193</v>
      </c>
      <c r="B196" s="18" t="str">
        <f>VLOOKUP(A:A,'[3]月在岗人员（原表）'!A:B,2,FALSE)</f>
        <v>池上镇</v>
      </c>
      <c r="C196" s="18" t="str">
        <f>VLOOKUP(A:A,'[3]月在岗人员（原表）'!A:C,3,FALSE)</f>
        <v>代家村</v>
      </c>
      <c r="D196" s="18" t="str">
        <f>VLOOKUP(A:A,'[3]月在岗人员（原表）'!A:D,4,FALSE)</f>
        <v>陈田芳</v>
      </c>
      <c r="E196" s="18" t="s">
        <v>193</v>
      </c>
      <c r="F196" s="18">
        <v>63</v>
      </c>
      <c r="G196" s="18" t="s">
        <v>25</v>
      </c>
      <c r="H196" s="18" t="s">
        <v>23</v>
      </c>
      <c r="I196" s="19">
        <v>35</v>
      </c>
      <c r="J196" s="20">
        <v>22</v>
      </c>
      <c r="K196" s="20">
        <v>770</v>
      </c>
    </row>
    <row r="197" s="4" customFormat="1" ht="14.25" customHeight="1" spans="1:11">
      <c r="A197" s="17">
        <v>194</v>
      </c>
      <c r="B197" s="18" t="str">
        <f>VLOOKUP(A:A,'[3]月在岗人员（原表）'!A:B,2,FALSE)</f>
        <v>池上镇</v>
      </c>
      <c r="C197" s="18" t="str">
        <f>VLOOKUP(A:A,'[3]月在岗人员（原表）'!A:C,3,FALSE)</f>
        <v>代家村</v>
      </c>
      <c r="D197" s="18" t="str">
        <f>VLOOKUP(A:A,'[3]月在岗人员（原表）'!A:D,4,FALSE)</f>
        <v>戴书增</v>
      </c>
      <c r="E197" s="18" t="s">
        <v>183</v>
      </c>
      <c r="F197" s="18">
        <v>54</v>
      </c>
      <c r="G197" s="18" t="s">
        <v>22</v>
      </c>
      <c r="H197" s="18" t="s">
        <v>23</v>
      </c>
      <c r="I197" s="19">
        <v>35</v>
      </c>
      <c r="J197" s="20">
        <v>22</v>
      </c>
      <c r="K197" s="20">
        <v>770</v>
      </c>
    </row>
    <row r="198" s="4" customFormat="1" ht="14.25" customHeight="1" spans="1:11">
      <c r="A198" s="17">
        <v>195</v>
      </c>
      <c r="B198" s="18" t="str">
        <f>VLOOKUP(A:A,'[3]月在岗人员（原表）'!A:B,2,FALSE)</f>
        <v>池上镇</v>
      </c>
      <c r="C198" s="18" t="str">
        <f>VLOOKUP(A:A,'[3]月在岗人员（原表）'!A:C,3,FALSE)</f>
        <v>北场村</v>
      </c>
      <c r="D198" s="18" t="str">
        <f>VLOOKUP(A:A,'[3]月在岗人员（原表）'!A:D,4,FALSE)</f>
        <v>孙洪娟</v>
      </c>
      <c r="E198" s="18" t="s">
        <v>194</v>
      </c>
      <c r="F198" s="18">
        <v>54</v>
      </c>
      <c r="G198" s="18" t="s">
        <v>25</v>
      </c>
      <c r="H198" s="18" t="s">
        <v>23</v>
      </c>
      <c r="I198" s="19">
        <v>35</v>
      </c>
      <c r="J198" s="20">
        <v>22</v>
      </c>
      <c r="K198" s="20">
        <v>770</v>
      </c>
    </row>
    <row r="199" s="4" customFormat="1" ht="14.25" customHeight="1" spans="1:11">
      <c r="A199" s="17">
        <v>196</v>
      </c>
      <c r="B199" s="18" t="str">
        <f>VLOOKUP(A:A,'[3]月在岗人员（原表）'!A:B,2,FALSE)</f>
        <v>池上镇</v>
      </c>
      <c r="C199" s="18" t="str">
        <f>VLOOKUP(A:A,'[3]月在岗人员（原表）'!A:C,3,FALSE)</f>
        <v>池埠村</v>
      </c>
      <c r="D199" s="18" t="str">
        <f>VLOOKUP(A:A,'[3]月在岗人员（原表）'!A:D,4,FALSE)</f>
        <v>崔克红</v>
      </c>
      <c r="E199" s="18" t="s">
        <v>195</v>
      </c>
      <c r="F199" s="18">
        <v>64</v>
      </c>
      <c r="G199" s="18" t="s">
        <v>25</v>
      </c>
      <c r="H199" s="18" t="s">
        <v>23</v>
      </c>
      <c r="I199" s="19">
        <v>35</v>
      </c>
      <c r="J199" s="20">
        <v>22</v>
      </c>
      <c r="K199" s="20">
        <v>770</v>
      </c>
    </row>
    <row r="200" s="4" customFormat="1" ht="14.25" customHeight="1" spans="1:11">
      <c r="A200" s="17">
        <v>197</v>
      </c>
      <c r="B200" s="18" t="str">
        <f>VLOOKUP(A:A,'[3]月在岗人员（原表）'!A:B,2,FALSE)</f>
        <v>池上镇</v>
      </c>
      <c r="C200" s="18" t="str">
        <f>VLOOKUP(A:A,'[3]月在岗人员（原表）'!A:C,3,FALSE)</f>
        <v>池埠村</v>
      </c>
      <c r="D200" s="18" t="str">
        <f>VLOOKUP(A:A,'[3]月在岗人员（原表）'!A:D,4,FALSE)</f>
        <v>贺志清</v>
      </c>
      <c r="E200" s="18" t="s">
        <v>104</v>
      </c>
      <c r="F200" s="18">
        <v>45</v>
      </c>
      <c r="G200" s="18" t="s">
        <v>25</v>
      </c>
      <c r="H200" s="18" t="s">
        <v>23</v>
      </c>
      <c r="I200" s="19">
        <v>35</v>
      </c>
      <c r="J200" s="20">
        <v>22</v>
      </c>
      <c r="K200" s="20">
        <v>770</v>
      </c>
    </row>
    <row r="201" s="4" customFormat="1" ht="14.25" customHeight="1" spans="1:11">
      <c r="A201" s="17">
        <v>198</v>
      </c>
      <c r="B201" s="18" t="str">
        <f>VLOOKUP(A:A,'[3]月在岗人员（原表）'!A:B,2,FALSE)</f>
        <v>池上镇</v>
      </c>
      <c r="C201" s="18" t="str">
        <f>VLOOKUP(A:A,'[3]月在岗人员（原表）'!A:C,3,FALSE)</f>
        <v>花林村</v>
      </c>
      <c r="D201" s="18" t="str">
        <f>VLOOKUP(A:A,'[3]月在岗人员（原表）'!A:D,4,FALSE)</f>
        <v>栾兆亮</v>
      </c>
      <c r="E201" s="18" t="s">
        <v>196</v>
      </c>
      <c r="F201" s="18">
        <v>62</v>
      </c>
      <c r="G201" s="18" t="s">
        <v>22</v>
      </c>
      <c r="H201" s="18" t="s">
        <v>23</v>
      </c>
      <c r="I201" s="19">
        <v>35</v>
      </c>
      <c r="J201" s="20">
        <v>22</v>
      </c>
      <c r="K201" s="20">
        <v>770</v>
      </c>
    </row>
    <row r="202" s="4" customFormat="1" ht="14.25" customHeight="1" spans="1:11">
      <c r="A202" s="17">
        <v>199</v>
      </c>
      <c r="B202" s="18" t="str">
        <f>VLOOKUP(A:A,'[3]月在岗人员（原表）'!A:B,2,FALSE)</f>
        <v>池上镇</v>
      </c>
      <c r="C202" s="18" t="str">
        <f>VLOOKUP(A:A,'[3]月在岗人员（原表）'!A:C,3,FALSE)</f>
        <v>花林村</v>
      </c>
      <c r="D202" s="18" t="str">
        <f>VLOOKUP(A:A,'[3]月在岗人员（原表）'!A:D,4,FALSE)</f>
        <v>王以芹</v>
      </c>
      <c r="E202" s="18" t="s">
        <v>197</v>
      </c>
      <c r="F202" s="18">
        <v>50</v>
      </c>
      <c r="G202" s="18" t="s">
        <v>25</v>
      </c>
      <c r="H202" s="18" t="s">
        <v>23</v>
      </c>
      <c r="I202" s="19">
        <v>35</v>
      </c>
      <c r="J202" s="20">
        <v>22</v>
      </c>
      <c r="K202" s="20">
        <v>770</v>
      </c>
    </row>
    <row r="203" s="4" customFormat="1" ht="14.25" customHeight="1" spans="1:11">
      <c r="A203" s="17">
        <v>200</v>
      </c>
      <c r="B203" s="18" t="str">
        <f>VLOOKUP(A:A,'[3]月在岗人员（原表）'!A:B,2,FALSE)</f>
        <v>池上镇</v>
      </c>
      <c r="C203" s="18" t="str">
        <f>VLOOKUP(A:A,'[3]月在岗人员（原表）'!A:C,3,FALSE)</f>
        <v>赵庄村</v>
      </c>
      <c r="D203" s="18" t="str">
        <f>VLOOKUP(A:A,'[3]月在岗人员（原表）'!A:D,4,FALSE)</f>
        <v>聂红梅</v>
      </c>
      <c r="E203" s="18" t="s">
        <v>198</v>
      </c>
      <c r="F203" s="18">
        <v>51</v>
      </c>
      <c r="G203" s="18" t="s">
        <v>25</v>
      </c>
      <c r="H203" s="18" t="s">
        <v>23</v>
      </c>
      <c r="I203" s="19">
        <v>35</v>
      </c>
      <c r="J203" s="20">
        <v>22</v>
      </c>
      <c r="K203" s="20">
        <v>770</v>
      </c>
    </row>
    <row r="204" s="4" customFormat="1" ht="14.25" customHeight="1" spans="1:11">
      <c r="A204" s="17">
        <v>201</v>
      </c>
      <c r="B204" s="18" t="str">
        <f>VLOOKUP(A:A,'[3]月在岗人员（原表）'!A:B,2,FALSE)</f>
        <v>池上镇</v>
      </c>
      <c r="C204" s="18" t="str">
        <f>VLOOKUP(A:A,'[3]月在岗人员（原表）'!A:C,3,FALSE)</f>
        <v>赵庄村</v>
      </c>
      <c r="D204" s="18" t="str">
        <f>VLOOKUP(A:A,'[3]月在岗人员（原表）'!A:D,4,FALSE)</f>
        <v>花瑞香</v>
      </c>
      <c r="E204" s="18" t="s">
        <v>164</v>
      </c>
      <c r="F204" s="18">
        <v>45</v>
      </c>
      <c r="G204" s="18" t="s">
        <v>25</v>
      </c>
      <c r="H204" s="18" t="s">
        <v>23</v>
      </c>
      <c r="I204" s="19">
        <v>35</v>
      </c>
      <c r="J204" s="20">
        <v>22</v>
      </c>
      <c r="K204" s="20">
        <v>770</v>
      </c>
    </row>
    <row r="205" s="4" customFormat="1" ht="14.25" customHeight="1" spans="1:11">
      <c r="A205" s="17">
        <v>202</v>
      </c>
      <c r="B205" s="18" t="str">
        <f>VLOOKUP(A:A,'[3]月在岗人员（原表）'!A:B,2,FALSE)</f>
        <v>池上镇</v>
      </c>
      <c r="C205" s="18" t="str">
        <f>VLOOKUP(A:A,'[3]月在岗人员（原表）'!A:C,3,FALSE)</f>
        <v>上小峰村</v>
      </c>
      <c r="D205" s="18" t="str">
        <f>VLOOKUP(A:A,'[3]月在岗人员（原表）'!A:D,4,FALSE)</f>
        <v>刘心美</v>
      </c>
      <c r="E205" s="18" t="s">
        <v>164</v>
      </c>
      <c r="F205" s="18">
        <v>49</v>
      </c>
      <c r="G205" s="18" t="s">
        <v>25</v>
      </c>
      <c r="H205" s="18" t="s">
        <v>23</v>
      </c>
      <c r="I205" s="19">
        <v>35</v>
      </c>
      <c r="J205" s="20">
        <v>22</v>
      </c>
      <c r="K205" s="20">
        <v>770</v>
      </c>
    </row>
    <row r="206" s="4" customFormat="1" ht="14.25" customHeight="1" spans="1:11">
      <c r="A206" s="17">
        <v>203</v>
      </c>
      <c r="B206" s="18" t="str">
        <f>VLOOKUP(A:A,'[3]月在岗人员（原表）'!A:B,2,FALSE)</f>
        <v>池上镇</v>
      </c>
      <c r="C206" s="18" t="str">
        <f>VLOOKUP(A:A,'[3]月在岗人员（原表）'!A:C,3,FALSE)</f>
        <v>冯家村</v>
      </c>
      <c r="D206" s="18" t="str">
        <f>VLOOKUP(A:A,'[3]月在岗人员（原表）'!A:D,4,FALSE)</f>
        <v>郑贵华</v>
      </c>
      <c r="E206" s="18" t="s">
        <v>195</v>
      </c>
      <c r="F206" s="18">
        <v>64</v>
      </c>
      <c r="G206" s="18" t="s">
        <v>25</v>
      </c>
      <c r="H206" s="18" t="s">
        <v>23</v>
      </c>
      <c r="I206" s="19">
        <v>35</v>
      </c>
      <c r="J206" s="20">
        <v>22</v>
      </c>
      <c r="K206" s="20">
        <v>770</v>
      </c>
    </row>
    <row r="207" s="4" customFormat="1" ht="14.25" hidden="1" customHeight="1" spans="1:11">
      <c r="A207" s="21"/>
      <c r="B207" s="22"/>
      <c r="C207" s="22"/>
      <c r="D207" s="22"/>
      <c r="E207" s="23"/>
      <c r="F207" s="23"/>
      <c r="G207" s="23"/>
      <c r="H207" s="23"/>
      <c r="I207" s="24"/>
      <c r="J207" s="25"/>
      <c r="K207" s="20"/>
    </row>
    <row r="208" s="5" customFormat="1" ht="16" customHeight="1" spans="1:11">
      <c r="A208" s="26" t="s">
        <v>199</v>
      </c>
      <c r="B208" s="27"/>
      <c r="C208" s="27"/>
      <c r="D208" s="27"/>
      <c r="E208" s="27"/>
      <c r="F208" s="27"/>
      <c r="G208" s="27"/>
      <c r="H208" s="27"/>
      <c r="I208" s="27"/>
      <c r="J208" s="28"/>
      <c r="K208" s="29">
        <f>SUM(K4:K206)</f>
        <v>155694</v>
      </c>
    </row>
  </sheetData>
  <mergeCells count="3">
    <mergeCell ref="A1:K1"/>
    <mergeCell ref="A2:K2"/>
    <mergeCell ref="A208:J20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1月新城镇岗位社保补贴公示表</vt:lpstr>
      <vt:lpstr>12月新城镇岗位岗位补贴公示表</vt:lpstr>
      <vt:lpstr>12月份乡村岗位补贴公示表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2026-01-07T03:06:27Z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