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 activeTab="1"/>
  </bookViews>
  <sheets>
    <sheet name="5月新城镇岗位社保补贴公示表" sheetId="2" r:id="rId1"/>
    <sheet name="4月新城镇岗位岗位补贴公示表" sheetId="3" r:id="rId2"/>
  </sheets>
  <externalReferences>
    <externalReference r:id="rId3"/>
  </externalReferences>
  <definedNames>
    <definedName name="_xlnm._FilterDatabase" localSheetId="1" hidden="1">'4月新城镇岗位岗位补贴公示表'!$A$3:$G$52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<sst xmlns="http://schemas.openxmlformats.org/spreadsheetml/2006/main" count="257" uniqueCount="153">
  <si>
    <t>2025年5月份博山区新城镇公益性岗位社保补贴公示表</t>
  </si>
  <si>
    <t>单位名称：淄博优汇工匠人力资源服务有限公司</t>
  </si>
  <si>
    <t>序号</t>
  </si>
  <si>
    <t>镇办</t>
  </si>
  <si>
    <t>村（社区）</t>
  </si>
  <si>
    <t>姓名</t>
  </si>
  <si>
    <t>身份证号码</t>
  </si>
  <si>
    <t>岗位名称</t>
  </si>
  <si>
    <t>岗位补贴（元）</t>
  </si>
  <si>
    <t>社保补贴（元）</t>
  </si>
  <si>
    <t>源泉</t>
  </si>
  <si>
    <t>源北村</t>
  </si>
  <si>
    <t>李海燕</t>
  </si>
  <si>
    <t>37030419******5529</t>
  </si>
  <si>
    <t>新城镇岗位</t>
  </si>
  <si>
    <t>池上</t>
  </si>
  <si>
    <t>西池村</t>
  </si>
  <si>
    <t>栾以春</t>
  </si>
  <si>
    <t>37030419******5828</t>
  </si>
  <si>
    <t>八陡</t>
  </si>
  <si>
    <t>和平村</t>
  </si>
  <si>
    <t>张燕</t>
  </si>
  <si>
    <t>37030419******1963</t>
  </si>
  <si>
    <t>山机社区</t>
  </si>
  <si>
    <t>徐峰</t>
  </si>
  <si>
    <t>37030419******1923</t>
  </si>
  <si>
    <t>白塔</t>
  </si>
  <si>
    <t>簸箕掌</t>
  </si>
  <si>
    <t>苏苓</t>
  </si>
  <si>
    <t>37012419******3046</t>
  </si>
  <si>
    <t>因阜</t>
  </si>
  <si>
    <t>王娜</t>
  </si>
  <si>
    <t>37030419******6223</t>
  </si>
  <si>
    <t>城东</t>
  </si>
  <si>
    <t>东关社区</t>
  </si>
  <si>
    <t>郭慧</t>
  </si>
  <si>
    <t>37030219******4520</t>
  </si>
  <si>
    <t>城西</t>
  </si>
  <si>
    <t>凤凰园</t>
  </si>
  <si>
    <t>王醒汝</t>
  </si>
  <si>
    <t>37030419******3728</t>
  </si>
  <si>
    <t>四十亩地</t>
  </si>
  <si>
    <t>孙茜</t>
  </si>
  <si>
    <t>37030319******4222</t>
  </si>
  <si>
    <t>山头</t>
  </si>
  <si>
    <t>古窑社区</t>
  </si>
  <si>
    <t>赵增国</t>
  </si>
  <si>
    <t>37030419******1632</t>
  </si>
  <si>
    <t>新博社区</t>
  </si>
  <si>
    <t>田芳</t>
  </si>
  <si>
    <t>37030419******552X</t>
  </si>
  <si>
    <t>石马</t>
  </si>
  <si>
    <t>东石村</t>
  </si>
  <si>
    <t>李新敬</t>
  </si>
  <si>
    <t>37030419******4425</t>
  </si>
  <si>
    <t>域城</t>
  </si>
  <si>
    <t>柳域社区</t>
  </si>
  <si>
    <t>高玲</t>
  </si>
  <si>
    <t>37030419******6822</t>
  </si>
  <si>
    <t>青龙山</t>
  </si>
  <si>
    <t>孙婷婷</t>
  </si>
  <si>
    <t>37030419******0625</t>
  </si>
  <si>
    <t>柳杭</t>
  </si>
  <si>
    <t>刘劲松</t>
  </si>
  <si>
    <t>37030419******0613</t>
  </si>
  <si>
    <t>博山</t>
  </si>
  <si>
    <t>南博山西村</t>
  </si>
  <si>
    <t>胡苹</t>
  </si>
  <si>
    <t>37030419******5526</t>
  </si>
  <si>
    <t>周友友</t>
  </si>
  <si>
    <t>42232219******2923</t>
  </si>
  <si>
    <t>小里村</t>
  </si>
  <si>
    <t>孟芹</t>
  </si>
  <si>
    <t>37030419******5822</t>
  </si>
  <si>
    <t>城西街道</t>
  </si>
  <si>
    <t>白虎山</t>
  </si>
  <si>
    <t>李莉</t>
  </si>
  <si>
    <t>37030419******004X</t>
  </si>
  <si>
    <t>北山</t>
  </si>
  <si>
    <t>王俊</t>
  </si>
  <si>
    <t>37030419******1615</t>
  </si>
  <si>
    <t>大成</t>
  </si>
  <si>
    <t>刘宁</t>
  </si>
  <si>
    <t>37030419******1012</t>
  </si>
  <si>
    <t>王强</t>
  </si>
  <si>
    <t>37030419******0611</t>
  </si>
  <si>
    <t>大辛</t>
  </si>
  <si>
    <t>王开地</t>
  </si>
  <si>
    <t>37030419******0638</t>
  </si>
  <si>
    <t>张惠成</t>
  </si>
  <si>
    <t>37030419******3536</t>
  </si>
  <si>
    <t>张敦亮</t>
  </si>
  <si>
    <t>37030419******0637</t>
  </si>
  <si>
    <t>龙泽园</t>
  </si>
  <si>
    <t>孙文朋</t>
  </si>
  <si>
    <t>37030419******6241</t>
  </si>
  <si>
    <t>新坦</t>
  </si>
  <si>
    <t>赵欣</t>
  </si>
  <si>
    <t>37030419******2712</t>
  </si>
  <si>
    <t>白塔镇</t>
  </si>
  <si>
    <t>大海眼村</t>
  </si>
  <si>
    <t>张秀美</t>
  </si>
  <si>
    <t>37030219******1726</t>
  </si>
  <si>
    <t>小梁庄村</t>
  </si>
  <si>
    <t>丁洪喜</t>
  </si>
  <si>
    <t>37030419******6219</t>
  </si>
  <si>
    <t>李雪芹</t>
  </si>
  <si>
    <t>37030419******6245</t>
  </si>
  <si>
    <t>因阜村</t>
  </si>
  <si>
    <t>姬德丽</t>
  </si>
  <si>
    <t>37030219******1720</t>
  </si>
  <si>
    <t>孙红</t>
  </si>
  <si>
    <t>37030419******6221</t>
  </si>
  <si>
    <t>小店村</t>
  </si>
  <si>
    <t>丁华</t>
  </si>
  <si>
    <t>37030419******6225</t>
  </si>
  <si>
    <t>梁文伟</t>
  </si>
  <si>
    <t>37030419******6216</t>
  </si>
  <si>
    <t>胡伟</t>
  </si>
  <si>
    <t>掩的村</t>
  </si>
  <si>
    <t>王庆辉</t>
  </si>
  <si>
    <t>37030419******3136</t>
  </si>
  <si>
    <t>北万山村</t>
  </si>
  <si>
    <t>闫俊静</t>
  </si>
  <si>
    <t>城东街道</t>
  </si>
  <si>
    <t>后峪</t>
  </si>
  <si>
    <t>徐志诚</t>
  </si>
  <si>
    <t>37030420******2715</t>
  </si>
  <si>
    <t>曲庆峰</t>
  </si>
  <si>
    <t>37030419******273X</t>
  </si>
  <si>
    <t>宗秀玮</t>
  </si>
  <si>
    <t>37030419******2719</t>
  </si>
  <si>
    <t>大街</t>
  </si>
  <si>
    <t>宋琴琴</t>
  </si>
  <si>
    <t>37030419******4428</t>
  </si>
  <si>
    <t>李友</t>
  </si>
  <si>
    <t>37030419******0015</t>
  </si>
  <si>
    <t>夏家庄</t>
  </si>
  <si>
    <t>蒲先顺</t>
  </si>
  <si>
    <t>37030419******1612</t>
  </si>
  <si>
    <t>城中</t>
  </si>
  <si>
    <t>李信波</t>
  </si>
  <si>
    <t>37030419******2518</t>
  </si>
  <si>
    <t>东关</t>
  </si>
  <si>
    <t>王长顺</t>
  </si>
  <si>
    <t>37030419******0615</t>
  </si>
  <si>
    <t>郇丽</t>
  </si>
  <si>
    <t>37030419******1322</t>
  </si>
  <si>
    <t>王华章</t>
  </si>
  <si>
    <t>37030419******1653</t>
  </si>
  <si>
    <t>合计</t>
  </si>
  <si>
    <t>2025年4月份博山区新城镇公益性岗位补贴公示表</t>
  </si>
  <si>
    <t>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</si>
</sst>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01;&#19994;&#26381;&#21153;&#31185;\&#22478;&#20065;&#20844;&#30410;&#24615;&#23703;&#20301;\&#22478;&#20065;&#20844;&#23703;\&#22478;&#20065;&#20844;&#23703;\&#24037;&#36164;\2025&#24180;\&#24037;&#36164;&#21450;&#20844;&#31034;&#34920;5&#26376;&#22478;&#38215;&#65288;&#23703;&#12289;&#31038;&#34917;&#34917;&#36148;&#65289;&#12289;&#20065;&#26449;&#23703;&#34917;&#23450;&#31295;\5&#26376;&#22478;&#38215;\25&#24180;4&#26376;&#22478;&#38215;&#22312;&#23703;&#20154;&#21592;&#34920;(xr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月社保补贴"/>
      <sheetName val="考勤汇总表"/>
      <sheetName val="3月在岗人员岗位补贴原表"/>
      <sheetName val="打印"/>
      <sheetName val="人社报财政版"/>
      <sheetName val="人社报财政版 (正反面局长签字)"/>
      <sheetName val="公示表"/>
    </sheetNames>
    <sheetDataSet>
      <sheetData sheetId="0"/>
      <sheetData sheetId="1"/>
      <sheetData sheetId="2">
        <row r="1">
          <cell r="A1" t="str">
            <v>2025年（4）月份博山区城镇公益性岗位补贴明细表</v>
          </cell>
        </row>
        <row r="2">
          <cell r="A2" t="str">
            <v>单位名称：淄博优汇工匠人力资源服务有限公司</v>
          </cell>
        </row>
        <row r="3">
          <cell r="A3" t="str">
            <v>序号</v>
          </cell>
          <cell r="B3" t="str">
            <v>身份证号</v>
          </cell>
          <cell r="C3" t="str">
            <v>镇办</v>
          </cell>
          <cell r="D3" t="str">
            <v>村（社区）</v>
          </cell>
          <cell r="E3" t="str">
            <v>姓名</v>
          </cell>
          <cell r="F3" t="str">
            <v>身份证号码</v>
          </cell>
        </row>
        <row r="3">
          <cell r="H3" t="str">
            <v>身份证号码</v>
          </cell>
          <cell r="I3" t="str">
            <v>岗位名称</v>
          </cell>
          <cell r="J3" t="str">
            <v>岗位</v>
          </cell>
          <cell r="K3" t="str">
            <v>基础工资</v>
          </cell>
          <cell r="L3" t="str">
            <v>保险</v>
          </cell>
          <cell r="M3" t="str">
            <v>全月工资</v>
          </cell>
          <cell r="N3" t="str">
            <v>4月有效出勤天数</v>
          </cell>
          <cell r="O3" t="str">
            <v>4月实际出勤天数</v>
          </cell>
          <cell r="P3" t="str">
            <v>缺勤</v>
          </cell>
          <cell r="Q3" t="str">
            <v>2月实际补贴天数</v>
          </cell>
          <cell r="R3" t="str">
            <v>缺勤金额/天</v>
          </cell>
          <cell r="S3" t="str">
            <v>扣发补贴</v>
          </cell>
          <cell r="T3" t="str">
            <v>应发补贴</v>
          </cell>
        </row>
        <row r="4">
          <cell r="A4">
            <v>1</v>
          </cell>
          <cell r="B4" t="str">
            <v>370304197711125529</v>
          </cell>
          <cell r="C4" t="str">
            <v>源泉</v>
          </cell>
          <cell r="D4" t="str">
            <v>源北村</v>
          </cell>
          <cell r="E4" t="str">
            <v>李海燕</v>
          </cell>
          <cell r="F4" t="str">
            <v>370304197711125529</v>
          </cell>
        </row>
        <row r="4">
          <cell r="H4" t="str">
            <v>37030419******5529</v>
          </cell>
          <cell r="I4" t="str">
            <v>新城镇岗位</v>
          </cell>
        </row>
        <row r="4">
          <cell r="K4">
            <v>2010</v>
          </cell>
          <cell r="L4">
            <v>454.85</v>
          </cell>
          <cell r="M4">
            <v>1555.15</v>
          </cell>
          <cell r="N4">
            <v>22</v>
          </cell>
          <cell r="O4">
            <v>22</v>
          </cell>
          <cell r="P4">
            <v>0</v>
          </cell>
          <cell r="Q4">
            <v>22</v>
          </cell>
          <cell r="R4">
            <v>92</v>
          </cell>
          <cell r="S4">
            <v>0</v>
          </cell>
          <cell r="T4">
            <v>1555.15</v>
          </cell>
        </row>
        <row r="5">
          <cell r="A5">
            <v>2</v>
          </cell>
          <cell r="B5" t="str">
            <v>370304197904285828</v>
          </cell>
          <cell r="C5" t="str">
            <v>池上</v>
          </cell>
          <cell r="D5" t="str">
            <v>西池村</v>
          </cell>
          <cell r="E5" t="str">
            <v>栾以春</v>
          </cell>
          <cell r="F5" t="str">
            <v>370304197904285828</v>
          </cell>
        </row>
        <row r="5">
          <cell r="H5" t="str">
            <v>37030419******5828</v>
          </cell>
          <cell r="I5" t="str">
            <v>新城镇岗位</v>
          </cell>
        </row>
        <row r="5">
          <cell r="K5">
            <v>2010</v>
          </cell>
          <cell r="L5">
            <v>454.85</v>
          </cell>
          <cell r="M5">
            <v>1555.15</v>
          </cell>
          <cell r="N5">
            <v>22</v>
          </cell>
          <cell r="O5">
            <v>22</v>
          </cell>
          <cell r="P5">
            <v>0</v>
          </cell>
          <cell r="Q5">
            <v>22</v>
          </cell>
          <cell r="R5">
            <v>92</v>
          </cell>
          <cell r="S5">
            <v>0</v>
          </cell>
          <cell r="T5">
            <v>1555.15</v>
          </cell>
        </row>
        <row r="6">
          <cell r="A6">
            <v>3</v>
          </cell>
          <cell r="B6" t="str">
            <v>370304198001251963</v>
          </cell>
          <cell r="C6" t="str">
            <v>八陡</v>
          </cell>
          <cell r="D6" t="str">
            <v>和平村</v>
          </cell>
          <cell r="E6" t="str">
            <v>张燕</v>
          </cell>
          <cell r="F6" t="str">
            <v>370304198001251963</v>
          </cell>
        </row>
        <row r="6">
          <cell r="H6" t="str">
            <v>37030419******1963</v>
          </cell>
          <cell r="I6" t="str">
            <v>新城镇岗位</v>
          </cell>
        </row>
        <row r="6">
          <cell r="K6">
            <v>2010</v>
          </cell>
          <cell r="L6">
            <v>454.85</v>
          </cell>
          <cell r="M6">
            <v>1555.15</v>
          </cell>
          <cell r="N6">
            <v>22</v>
          </cell>
          <cell r="O6">
            <v>22</v>
          </cell>
          <cell r="P6">
            <v>0</v>
          </cell>
          <cell r="Q6">
            <v>22</v>
          </cell>
          <cell r="R6">
            <v>92</v>
          </cell>
          <cell r="S6">
            <v>0</v>
          </cell>
          <cell r="T6">
            <v>1555.15</v>
          </cell>
        </row>
        <row r="7">
          <cell r="A7">
            <v>4</v>
          </cell>
          <cell r="B7" t="str">
            <v>370304198206071923</v>
          </cell>
          <cell r="C7" t="str">
            <v>八陡</v>
          </cell>
          <cell r="D7" t="str">
            <v>山机社区</v>
          </cell>
          <cell r="E7" t="str">
            <v>徐峰</v>
          </cell>
          <cell r="F7" t="str">
            <v>370304198206071923</v>
          </cell>
        </row>
        <row r="7">
          <cell r="H7" t="str">
            <v>37030419******1923</v>
          </cell>
          <cell r="I7" t="str">
            <v>新城镇岗位</v>
          </cell>
        </row>
        <row r="7">
          <cell r="K7">
            <v>2010</v>
          </cell>
          <cell r="L7">
            <v>454.85</v>
          </cell>
          <cell r="M7">
            <v>1555.15</v>
          </cell>
          <cell r="N7">
            <v>22</v>
          </cell>
          <cell r="O7">
            <v>22</v>
          </cell>
          <cell r="P7">
            <v>0</v>
          </cell>
          <cell r="Q7">
            <v>22</v>
          </cell>
          <cell r="R7">
            <v>92</v>
          </cell>
          <cell r="S7">
            <v>0</v>
          </cell>
          <cell r="T7">
            <v>1555.15</v>
          </cell>
        </row>
        <row r="8">
          <cell r="A8">
            <v>5</v>
          </cell>
          <cell r="B8" t="str">
            <v>370124197807103046</v>
          </cell>
          <cell r="C8" t="str">
            <v>白塔</v>
          </cell>
          <cell r="D8" t="str">
            <v>簸箕掌</v>
          </cell>
          <cell r="E8" t="str">
            <v>苏苓</v>
          </cell>
          <cell r="F8" t="str">
            <v>370124197807103046</v>
          </cell>
        </row>
        <row r="8">
          <cell r="H8" t="str">
            <v>37012419******3046</v>
          </cell>
          <cell r="I8" t="str">
            <v>新城镇岗位</v>
          </cell>
        </row>
        <row r="8">
          <cell r="K8">
            <v>2010</v>
          </cell>
          <cell r="L8">
            <v>454.85</v>
          </cell>
          <cell r="M8">
            <v>1555.15</v>
          </cell>
          <cell r="N8">
            <v>22</v>
          </cell>
          <cell r="O8">
            <v>22</v>
          </cell>
          <cell r="P8">
            <v>0</v>
          </cell>
          <cell r="Q8">
            <v>22</v>
          </cell>
          <cell r="R8">
            <v>92</v>
          </cell>
          <cell r="S8">
            <v>0</v>
          </cell>
          <cell r="T8">
            <v>1555.15</v>
          </cell>
        </row>
        <row r="9">
          <cell r="A9">
            <v>6</v>
          </cell>
          <cell r="B9" t="str">
            <v>370304198302256223</v>
          </cell>
          <cell r="C9" t="str">
            <v>白塔</v>
          </cell>
          <cell r="D9" t="str">
            <v>因阜</v>
          </cell>
          <cell r="E9" t="str">
            <v>王娜</v>
          </cell>
          <cell r="F9" t="str">
            <v>370304198302256223</v>
          </cell>
        </row>
        <row r="9">
          <cell r="H9" t="str">
            <v>37030419******6223</v>
          </cell>
          <cell r="I9" t="str">
            <v>新城镇岗位</v>
          </cell>
        </row>
        <row r="9">
          <cell r="K9">
            <v>2010</v>
          </cell>
          <cell r="L9">
            <v>454.85</v>
          </cell>
          <cell r="M9">
            <v>1555.15</v>
          </cell>
          <cell r="N9">
            <v>22</v>
          </cell>
          <cell r="O9">
            <v>22</v>
          </cell>
          <cell r="P9">
            <v>0</v>
          </cell>
          <cell r="Q9">
            <v>22</v>
          </cell>
          <cell r="R9">
            <v>92</v>
          </cell>
          <cell r="S9">
            <v>0</v>
          </cell>
          <cell r="T9">
            <v>1555.15</v>
          </cell>
        </row>
        <row r="10">
          <cell r="A10">
            <v>7</v>
          </cell>
          <cell r="B10" t="str">
            <v>370302199106234520</v>
          </cell>
          <cell r="C10" t="str">
            <v>城东</v>
          </cell>
          <cell r="D10" t="str">
            <v>东关社区</v>
          </cell>
          <cell r="E10" t="str">
            <v>郭慧</v>
          </cell>
          <cell r="F10" t="str">
            <v>370302199106234520</v>
          </cell>
        </row>
        <row r="10">
          <cell r="H10" t="str">
            <v>37030219******4520</v>
          </cell>
          <cell r="I10" t="str">
            <v>新城镇岗位</v>
          </cell>
        </row>
        <row r="10">
          <cell r="K10">
            <v>2010</v>
          </cell>
          <cell r="L10">
            <v>454.85</v>
          </cell>
          <cell r="M10">
            <v>1555.15</v>
          </cell>
          <cell r="N10">
            <v>22</v>
          </cell>
          <cell r="O10">
            <v>22</v>
          </cell>
          <cell r="P10">
            <v>0</v>
          </cell>
          <cell r="Q10">
            <v>22</v>
          </cell>
          <cell r="R10">
            <v>92</v>
          </cell>
          <cell r="S10">
            <v>0</v>
          </cell>
          <cell r="T10">
            <v>1555.15</v>
          </cell>
        </row>
        <row r="11">
          <cell r="A11">
            <v>8</v>
          </cell>
          <cell r="B11" t="str">
            <v>370304197703163728</v>
          </cell>
          <cell r="C11" t="str">
            <v>城西</v>
          </cell>
          <cell r="D11" t="str">
            <v>凤凰园</v>
          </cell>
          <cell r="E11" t="str">
            <v>王醒汝</v>
          </cell>
          <cell r="F11" t="str">
            <v>370304197703163728</v>
          </cell>
        </row>
        <row r="11">
          <cell r="H11" t="str">
            <v>37030419******3728</v>
          </cell>
          <cell r="I11" t="str">
            <v>新城镇岗位</v>
          </cell>
        </row>
        <row r="11">
          <cell r="K11">
            <v>2010</v>
          </cell>
          <cell r="L11">
            <v>454.85</v>
          </cell>
          <cell r="M11">
            <v>1555.15</v>
          </cell>
          <cell r="N11">
            <v>22</v>
          </cell>
          <cell r="O11">
            <v>22</v>
          </cell>
          <cell r="P11">
            <v>0</v>
          </cell>
          <cell r="Q11">
            <v>22</v>
          </cell>
          <cell r="R11">
            <v>92</v>
          </cell>
          <cell r="S11">
            <v>0</v>
          </cell>
          <cell r="T11">
            <v>1555.15</v>
          </cell>
        </row>
        <row r="12">
          <cell r="A12">
            <v>9</v>
          </cell>
          <cell r="B12" t="str">
            <v>370303197808054222</v>
          </cell>
          <cell r="C12" t="str">
            <v>城西</v>
          </cell>
          <cell r="D12" t="str">
            <v>四十亩地</v>
          </cell>
          <cell r="E12" t="str">
            <v>孙茜</v>
          </cell>
          <cell r="F12" t="str">
            <v>370303197808054222</v>
          </cell>
        </row>
        <row r="12">
          <cell r="H12" t="str">
            <v>37030319******4222</v>
          </cell>
          <cell r="I12" t="str">
            <v>新城镇岗位</v>
          </cell>
        </row>
        <row r="12">
          <cell r="K12">
            <v>2010</v>
          </cell>
          <cell r="L12">
            <v>454.85</v>
          </cell>
          <cell r="M12">
            <v>1555.15</v>
          </cell>
          <cell r="N12">
            <v>22</v>
          </cell>
          <cell r="O12">
            <v>22</v>
          </cell>
          <cell r="P12">
            <v>0</v>
          </cell>
          <cell r="Q12">
            <v>22</v>
          </cell>
          <cell r="R12">
            <v>92</v>
          </cell>
          <cell r="S12">
            <v>0</v>
          </cell>
          <cell r="T12">
            <v>1555.15</v>
          </cell>
        </row>
        <row r="13">
          <cell r="A13">
            <v>10</v>
          </cell>
          <cell r="B13" t="str">
            <v>370304196812131632</v>
          </cell>
          <cell r="C13" t="str">
            <v>山头</v>
          </cell>
          <cell r="D13" t="str">
            <v>古窑社区</v>
          </cell>
          <cell r="E13" t="str">
            <v>赵增国</v>
          </cell>
          <cell r="F13" t="str">
            <v>370304196812131632</v>
          </cell>
        </row>
        <row r="13">
          <cell r="H13" t="str">
            <v>37030419******1632</v>
          </cell>
          <cell r="I13" t="str">
            <v>新城镇岗位</v>
          </cell>
        </row>
        <row r="13">
          <cell r="K13">
            <v>2010</v>
          </cell>
          <cell r="L13">
            <v>454.85</v>
          </cell>
          <cell r="M13">
            <v>1555.15</v>
          </cell>
          <cell r="N13">
            <v>22</v>
          </cell>
          <cell r="O13">
            <v>22</v>
          </cell>
          <cell r="P13">
            <v>0</v>
          </cell>
          <cell r="Q13">
            <v>22</v>
          </cell>
          <cell r="R13">
            <v>92</v>
          </cell>
          <cell r="S13">
            <v>0</v>
          </cell>
          <cell r="T13">
            <v>1555.15</v>
          </cell>
        </row>
        <row r="14">
          <cell r="A14">
            <v>11</v>
          </cell>
          <cell r="B14" t="str">
            <v>37030419760415552X</v>
          </cell>
          <cell r="C14" t="str">
            <v>山头</v>
          </cell>
          <cell r="D14" t="str">
            <v>新博社区</v>
          </cell>
          <cell r="E14" t="str">
            <v>田芳</v>
          </cell>
          <cell r="F14" t="str">
            <v>37030419760415552X</v>
          </cell>
        </row>
        <row r="14">
          <cell r="H14" t="str">
            <v>37030419******552X</v>
          </cell>
          <cell r="I14" t="str">
            <v>新城镇岗位</v>
          </cell>
        </row>
        <row r="14">
          <cell r="K14">
            <v>2010</v>
          </cell>
          <cell r="L14">
            <v>454.85</v>
          </cell>
          <cell r="M14">
            <v>1555.15</v>
          </cell>
          <cell r="N14">
            <v>22</v>
          </cell>
          <cell r="O14">
            <v>22</v>
          </cell>
          <cell r="P14">
            <v>0</v>
          </cell>
          <cell r="Q14">
            <v>22</v>
          </cell>
          <cell r="R14">
            <v>92</v>
          </cell>
          <cell r="S14">
            <v>0</v>
          </cell>
          <cell r="T14">
            <v>1555.15</v>
          </cell>
        </row>
        <row r="15">
          <cell r="A15">
            <v>12</v>
          </cell>
          <cell r="B15" t="str">
            <v>370304198104264425</v>
          </cell>
          <cell r="C15" t="str">
            <v>石马</v>
          </cell>
          <cell r="D15" t="str">
            <v>东石村</v>
          </cell>
          <cell r="E15" t="str">
            <v>李新敬</v>
          </cell>
          <cell r="F15" t="str">
            <v>370304198104264425</v>
          </cell>
        </row>
        <row r="15">
          <cell r="H15" t="str">
            <v>37030419******4425</v>
          </cell>
          <cell r="I15" t="str">
            <v>新城镇岗位</v>
          </cell>
        </row>
        <row r="15">
          <cell r="K15">
            <v>2010</v>
          </cell>
          <cell r="L15">
            <v>454.85</v>
          </cell>
          <cell r="M15">
            <v>1555.15</v>
          </cell>
          <cell r="N15">
            <v>22</v>
          </cell>
          <cell r="O15">
            <v>22</v>
          </cell>
          <cell r="P15">
            <v>0</v>
          </cell>
          <cell r="Q15">
            <v>22</v>
          </cell>
          <cell r="R15">
            <v>92</v>
          </cell>
          <cell r="S15">
            <v>0</v>
          </cell>
          <cell r="T15">
            <v>1555.15</v>
          </cell>
        </row>
        <row r="16">
          <cell r="A16">
            <v>13</v>
          </cell>
          <cell r="B16" t="str">
            <v>370304197712126822</v>
          </cell>
          <cell r="C16" t="str">
            <v>域城</v>
          </cell>
          <cell r="D16" t="str">
            <v>柳域社区</v>
          </cell>
          <cell r="E16" t="str">
            <v>高玲</v>
          </cell>
          <cell r="F16" t="str">
            <v>370304197712126822</v>
          </cell>
        </row>
        <row r="16">
          <cell r="H16" t="str">
            <v>37030419******6822</v>
          </cell>
          <cell r="I16" t="str">
            <v>新城镇岗位</v>
          </cell>
        </row>
        <row r="16">
          <cell r="K16">
            <v>2010</v>
          </cell>
          <cell r="L16">
            <v>454.85</v>
          </cell>
          <cell r="M16">
            <v>1555.15</v>
          </cell>
          <cell r="N16">
            <v>22</v>
          </cell>
          <cell r="O16">
            <v>22</v>
          </cell>
          <cell r="P16">
            <v>0</v>
          </cell>
          <cell r="Q16">
            <v>22</v>
          </cell>
          <cell r="R16">
            <v>92</v>
          </cell>
          <cell r="S16">
            <v>0</v>
          </cell>
          <cell r="T16">
            <v>1555.15</v>
          </cell>
        </row>
        <row r="17">
          <cell r="A17">
            <v>14</v>
          </cell>
          <cell r="B17" t="str">
            <v>370304198205160625</v>
          </cell>
          <cell r="C17" t="str">
            <v>城东</v>
          </cell>
          <cell r="D17" t="str">
            <v>青龙山</v>
          </cell>
          <cell r="E17" t="str">
            <v>孙婷婷</v>
          </cell>
          <cell r="F17" t="str">
            <v>370304198205160625</v>
          </cell>
        </row>
        <row r="17">
          <cell r="H17" t="str">
            <v>37030419******0625</v>
          </cell>
          <cell r="I17" t="str">
            <v>新城镇岗位</v>
          </cell>
        </row>
        <row r="17">
          <cell r="K17">
            <v>2010</v>
          </cell>
          <cell r="L17">
            <v>454.85</v>
          </cell>
          <cell r="M17">
            <v>1555.15</v>
          </cell>
          <cell r="N17">
            <v>22</v>
          </cell>
          <cell r="O17">
            <v>22</v>
          </cell>
          <cell r="P17">
            <v>0</v>
          </cell>
          <cell r="Q17">
            <v>22</v>
          </cell>
          <cell r="R17">
            <v>92</v>
          </cell>
          <cell r="S17">
            <v>0</v>
          </cell>
          <cell r="T17">
            <v>1555.15</v>
          </cell>
        </row>
        <row r="18">
          <cell r="A18">
            <v>15</v>
          </cell>
          <cell r="B18" t="str">
            <v>370304196912270613</v>
          </cell>
          <cell r="C18" t="str">
            <v>城西</v>
          </cell>
          <cell r="D18" t="str">
            <v>柳杭</v>
          </cell>
          <cell r="E18" t="str">
            <v>刘劲松</v>
          </cell>
          <cell r="F18" t="str">
            <v>370304196912270613</v>
          </cell>
        </row>
        <row r="18">
          <cell r="H18" t="str">
            <v>37030419******0613</v>
          </cell>
          <cell r="I18" t="str">
            <v>新城镇岗位</v>
          </cell>
        </row>
        <row r="18">
          <cell r="K18">
            <v>2010</v>
          </cell>
          <cell r="L18">
            <v>454.85</v>
          </cell>
          <cell r="M18">
            <v>1555.15</v>
          </cell>
          <cell r="N18">
            <v>22</v>
          </cell>
          <cell r="O18">
            <v>22</v>
          </cell>
          <cell r="P18">
            <v>0</v>
          </cell>
          <cell r="Q18">
            <v>22</v>
          </cell>
          <cell r="R18">
            <v>92</v>
          </cell>
          <cell r="S18">
            <v>0</v>
          </cell>
          <cell r="T18">
            <v>1555.15</v>
          </cell>
        </row>
        <row r="19">
          <cell r="A19">
            <v>16</v>
          </cell>
          <cell r="B19" t="str">
            <v>370304198301055526</v>
          </cell>
          <cell r="C19" t="str">
            <v>博山</v>
          </cell>
          <cell r="D19" t="str">
            <v>南博山西村</v>
          </cell>
          <cell r="E19" t="str">
            <v>胡苹</v>
          </cell>
          <cell r="F19" t="str">
            <v>370304198301055526</v>
          </cell>
        </row>
        <row r="19">
          <cell r="H19" t="str">
            <v>37030419******5526</v>
          </cell>
          <cell r="I19" t="str">
            <v>新城镇岗位</v>
          </cell>
        </row>
        <row r="19">
          <cell r="K19">
            <v>2010</v>
          </cell>
          <cell r="L19">
            <v>454.85</v>
          </cell>
          <cell r="M19">
            <v>1555.15</v>
          </cell>
          <cell r="N19">
            <v>22</v>
          </cell>
          <cell r="O19">
            <v>19.5</v>
          </cell>
          <cell r="P19">
            <v>2.5</v>
          </cell>
          <cell r="Q19" t="str">
            <v>19.5天出勤+2.5天事假</v>
          </cell>
          <cell r="R19">
            <v>92</v>
          </cell>
          <cell r="S19">
            <v>230</v>
          </cell>
          <cell r="T19">
            <v>1325.15</v>
          </cell>
        </row>
        <row r="20">
          <cell r="A20">
            <v>17</v>
          </cell>
          <cell r="B20" t="str">
            <v>422322198305102923</v>
          </cell>
          <cell r="C20" t="str">
            <v>博山</v>
          </cell>
          <cell r="D20" t="str">
            <v>南博山西村</v>
          </cell>
          <cell r="E20" t="str">
            <v>周友友</v>
          </cell>
          <cell r="F20" t="str">
            <v>422322198305102923</v>
          </cell>
        </row>
        <row r="20">
          <cell r="H20" t="str">
            <v>42232219******2923</v>
          </cell>
          <cell r="I20" t="str">
            <v>新城镇岗位</v>
          </cell>
        </row>
        <row r="20">
          <cell r="K20">
            <v>2010</v>
          </cell>
          <cell r="L20">
            <v>454.85</v>
          </cell>
          <cell r="M20">
            <v>1555.15</v>
          </cell>
          <cell r="N20">
            <v>22</v>
          </cell>
          <cell r="O20">
            <v>22</v>
          </cell>
          <cell r="P20">
            <v>0</v>
          </cell>
          <cell r="Q20">
            <v>22</v>
          </cell>
          <cell r="R20">
            <v>92</v>
          </cell>
          <cell r="S20">
            <v>0</v>
          </cell>
          <cell r="T20">
            <v>1555.15</v>
          </cell>
        </row>
        <row r="21">
          <cell r="A21">
            <v>18</v>
          </cell>
          <cell r="B21" t="str">
            <v>370304198206145822</v>
          </cell>
          <cell r="C21" t="str">
            <v>池上</v>
          </cell>
          <cell r="D21" t="str">
            <v>小里村</v>
          </cell>
          <cell r="E21" t="str">
            <v>孟芹</v>
          </cell>
          <cell r="F21" t="str">
            <v>370304198206145822</v>
          </cell>
        </row>
        <row r="21">
          <cell r="H21" t="str">
            <v>37030419******5822</v>
          </cell>
          <cell r="I21" t="str">
            <v>新城镇岗位</v>
          </cell>
        </row>
        <row r="21">
          <cell r="K21">
            <v>2010</v>
          </cell>
          <cell r="L21">
            <v>454.85</v>
          </cell>
          <cell r="M21">
            <v>1555.15</v>
          </cell>
          <cell r="N21">
            <v>22</v>
          </cell>
          <cell r="O21">
            <v>22</v>
          </cell>
          <cell r="P21">
            <v>0</v>
          </cell>
          <cell r="Q21">
            <v>22</v>
          </cell>
          <cell r="R21">
            <v>92</v>
          </cell>
          <cell r="S21">
            <v>0</v>
          </cell>
          <cell r="T21">
            <v>1555.15</v>
          </cell>
        </row>
        <row r="22">
          <cell r="A22">
            <v>19</v>
          </cell>
          <cell r="B22" t="str">
            <v>37030419770830004X</v>
          </cell>
          <cell r="C22" t="str">
            <v>城西街道</v>
          </cell>
          <cell r="D22" t="str">
            <v>白虎山</v>
          </cell>
          <cell r="E22" t="str">
            <v>李莉</v>
          </cell>
          <cell r="F22" t="str">
            <v>37030419770830004X</v>
          </cell>
        </row>
        <row r="22">
          <cell r="H22" t="str">
            <v>37030419******004X</v>
          </cell>
          <cell r="I22" t="str">
            <v>新城镇岗位</v>
          </cell>
        </row>
        <row r="22">
          <cell r="K22">
            <v>2010</v>
          </cell>
          <cell r="L22">
            <v>454.85</v>
          </cell>
          <cell r="M22">
            <v>1555.15</v>
          </cell>
          <cell r="N22">
            <v>22</v>
          </cell>
          <cell r="O22">
            <v>22</v>
          </cell>
          <cell r="P22">
            <v>0</v>
          </cell>
          <cell r="Q22">
            <v>22</v>
          </cell>
          <cell r="R22">
            <v>92</v>
          </cell>
          <cell r="S22">
            <v>0</v>
          </cell>
          <cell r="T22">
            <v>1555.15</v>
          </cell>
        </row>
        <row r="23">
          <cell r="A23">
            <v>20</v>
          </cell>
          <cell r="B23" t="str">
            <v>370304197210091615</v>
          </cell>
          <cell r="C23" t="str">
            <v>城西街道</v>
          </cell>
          <cell r="D23" t="str">
            <v>北山</v>
          </cell>
          <cell r="E23" t="str">
            <v>王俊</v>
          </cell>
          <cell r="F23" t="str">
            <v>370304197210091615</v>
          </cell>
        </row>
        <row r="23">
          <cell r="H23" t="str">
            <v>37030419******1615</v>
          </cell>
          <cell r="I23" t="str">
            <v>新城镇岗位</v>
          </cell>
        </row>
        <row r="23">
          <cell r="K23">
            <v>2010</v>
          </cell>
          <cell r="L23">
            <v>454.85</v>
          </cell>
          <cell r="M23">
            <v>1555.15</v>
          </cell>
          <cell r="N23">
            <v>22</v>
          </cell>
          <cell r="O23">
            <v>22</v>
          </cell>
          <cell r="P23">
            <v>0</v>
          </cell>
          <cell r="Q23">
            <v>22</v>
          </cell>
          <cell r="R23">
            <v>92</v>
          </cell>
          <cell r="S23">
            <v>0</v>
          </cell>
          <cell r="T23">
            <v>1555.15</v>
          </cell>
        </row>
        <row r="24">
          <cell r="A24">
            <v>21</v>
          </cell>
          <cell r="B24" t="str">
            <v>370304197103191012</v>
          </cell>
          <cell r="C24" t="str">
            <v>城西街道</v>
          </cell>
          <cell r="D24" t="str">
            <v>大成</v>
          </cell>
          <cell r="E24" t="str">
            <v>刘宁</v>
          </cell>
          <cell r="F24" t="str">
            <v>370304197103191012</v>
          </cell>
        </row>
        <row r="24">
          <cell r="H24" t="str">
            <v>37030419******1012</v>
          </cell>
          <cell r="I24" t="str">
            <v>新城镇岗位</v>
          </cell>
        </row>
        <row r="24">
          <cell r="K24">
            <v>2010</v>
          </cell>
          <cell r="L24">
            <v>454.85</v>
          </cell>
          <cell r="M24">
            <v>1555.15</v>
          </cell>
          <cell r="N24">
            <v>22</v>
          </cell>
          <cell r="O24">
            <v>22</v>
          </cell>
          <cell r="P24">
            <v>0</v>
          </cell>
          <cell r="Q24">
            <v>22</v>
          </cell>
          <cell r="R24">
            <v>92</v>
          </cell>
          <cell r="S24">
            <v>0</v>
          </cell>
          <cell r="T24">
            <v>1555.15</v>
          </cell>
        </row>
        <row r="25">
          <cell r="A25">
            <v>22</v>
          </cell>
          <cell r="B25" t="str">
            <v>370304196811210611</v>
          </cell>
          <cell r="C25" t="str">
            <v>城西街道</v>
          </cell>
          <cell r="D25" t="str">
            <v>大成</v>
          </cell>
          <cell r="E25" t="str">
            <v>王强</v>
          </cell>
          <cell r="F25" t="str">
            <v>370304196811210611</v>
          </cell>
        </row>
        <row r="25">
          <cell r="H25" t="str">
            <v>37030419******0611</v>
          </cell>
          <cell r="I25" t="str">
            <v>新城镇岗位</v>
          </cell>
        </row>
        <row r="25">
          <cell r="K25">
            <v>2010</v>
          </cell>
          <cell r="L25">
            <v>454.85</v>
          </cell>
          <cell r="M25">
            <v>1555.15</v>
          </cell>
          <cell r="N25">
            <v>22</v>
          </cell>
          <cell r="O25">
            <v>22</v>
          </cell>
          <cell r="P25">
            <v>0</v>
          </cell>
          <cell r="Q25">
            <v>22</v>
          </cell>
          <cell r="R25">
            <v>92</v>
          </cell>
          <cell r="S25">
            <v>0</v>
          </cell>
          <cell r="T25">
            <v>1555.15</v>
          </cell>
        </row>
        <row r="26">
          <cell r="A26">
            <v>23</v>
          </cell>
          <cell r="B26" t="str">
            <v>370304196709160638</v>
          </cell>
          <cell r="C26" t="str">
            <v>城西街道</v>
          </cell>
          <cell r="D26" t="str">
            <v>大辛</v>
          </cell>
          <cell r="E26" t="str">
            <v>王开地</v>
          </cell>
          <cell r="F26" t="str">
            <v>370304196709160638</v>
          </cell>
        </row>
        <row r="26">
          <cell r="H26" t="str">
            <v>37030419******0638</v>
          </cell>
          <cell r="I26" t="str">
            <v>新城镇岗位</v>
          </cell>
        </row>
        <row r="26">
          <cell r="K26">
            <v>2010</v>
          </cell>
          <cell r="L26">
            <v>454.85</v>
          </cell>
          <cell r="M26">
            <v>1555.15</v>
          </cell>
          <cell r="N26">
            <v>22</v>
          </cell>
          <cell r="O26">
            <v>22</v>
          </cell>
          <cell r="P26">
            <v>0</v>
          </cell>
          <cell r="Q26">
            <v>22</v>
          </cell>
          <cell r="R26">
            <v>92</v>
          </cell>
          <cell r="S26">
            <v>0</v>
          </cell>
          <cell r="T26">
            <v>1555.15</v>
          </cell>
        </row>
        <row r="27">
          <cell r="A27">
            <v>24</v>
          </cell>
          <cell r="B27" t="str">
            <v>370304196808183536</v>
          </cell>
          <cell r="C27" t="str">
            <v>城西街道</v>
          </cell>
          <cell r="D27" t="str">
            <v>凤凰园</v>
          </cell>
          <cell r="E27" t="str">
            <v>张惠成</v>
          </cell>
          <cell r="F27" t="str">
            <v>370304196808183536</v>
          </cell>
        </row>
        <row r="27">
          <cell r="H27" t="str">
            <v>37030419******3536</v>
          </cell>
          <cell r="I27" t="str">
            <v>新城镇岗位</v>
          </cell>
        </row>
        <row r="27">
          <cell r="K27">
            <v>2010</v>
          </cell>
          <cell r="L27">
            <v>454.85</v>
          </cell>
          <cell r="M27">
            <v>1555.15</v>
          </cell>
          <cell r="N27">
            <v>22</v>
          </cell>
          <cell r="O27">
            <v>22</v>
          </cell>
          <cell r="P27">
            <v>0</v>
          </cell>
          <cell r="Q27">
            <v>22</v>
          </cell>
          <cell r="R27">
            <v>92</v>
          </cell>
          <cell r="S27">
            <v>0</v>
          </cell>
          <cell r="T27">
            <v>1555.15</v>
          </cell>
        </row>
        <row r="28">
          <cell r="A28">
            <v>25</v>
          </cell>
          <cell r="B28" t="str">
            <v>370304196906240637</v>
          </cell>
          <cell r="C28" t="str">
            <v>城西街道</v>
          </cell>
          <cell r="D28" t="str">
            <v>柳杭</v>
          </cell>
          <cell r="E28" t="str">
            <v>张敦亮</v>
          </cell>
          <cell r="F28" t="str">
            <v>370304196906240637</v>
          </cell>
        </row>
        <row r="28">
          <cell r="H28" t="str">
            <v>37030419******0637</v>
          </cell>
          <cell r="I28" t="str">
            <v>新城镇岗位</v>
          </cell>
        </row>
        <row r="28">
          <cell r="K28">
            <v>2010</v>
          </cell>
          <cell r="L28">
            <v>454.85</v>
          </cell>
          <cell r="M28">
            <v>1555.15</v>
          </cell>
          <cell r="N28">
            <v>22</v>
          </cell>
          <cell r="O28">
            <v>22</v>
          </cell>
          <cell r="P28">
            <v>0</v>
          </cell>
          <cell r="Q28">
            <v>22</v>
          </cell>
          <cell r="R28">
            <v>92</v>
          </cell>
          <cell r="S28">
            <v>0</v>
          </cell>
          <cell r="T28">
            <v>1555.15</v>
          </cell>
        </row>
        <row r="29">
          <cell r="A29">
            <v>26</v>
          </cell>
          <cell r="B29" t="str">
            <v>370304197808236241</v>
          </cell>
          <cell r="C29" t="str">
            <v>城西街道</v>
          </cell>
          <cell r="D29" t="str">
            <v>龙泽园</v>
          </cell>
          <cell r="E29" t="str">
            <v>孙文朋</v>
          </cell>
          <cell r="F29" t="str">
            <v>370304197808236241</v>
          </cell>
        </row>
        <row r="29">
          <cell r="H29" t="str">
            <v>37030419******6241</v>
          </cell>
          <cell r="I29" t="str">
            <v>新城镇岗位</v>
          </cell>
        </row>
        <row r="29">
          <cell r="K29">
            <v>2010</v>
          </cell>
          <cell r="L29">
            <v>454.85</v>
          </cell>
          <cell r="M29">
            <v>1555.15</v>
          </cell>
          <cell r="N29">
            <v>22</v>
          </cell>
          <cell r="O29">
            <v>22</v>
          </cell>
          <cell r="P29">
            <v>0</v>
          </cell>
          <cell r="Q29">
            <v>22</v>
          </cell>
          <cell r="R29">
            <v>92</v>
          </cell>
          <cell r="S29">
            <v>0</v>
          </cell>
          <cell r="T29">
            <v>1555.15</v>
          </cell>
        </row>
        <row r="30">
          <cell r="A30">
            <v>27</v>
          </cell>
          <cell r="B30" t="str">
            <v>370304197008292712</v>
          </cell>
          <cell r="C30" t="str">
            <v>城西街道</v>
          </cell>
          <cell r="D30" t="str">
            <v>新坦</v>
          </cell>
          <cell r="E30" t="str">
            <v>赵欣</v>
          </cell>
          <cell r="F30" t="str">
            <v>370304197008292712</v>
          </cell>
        </row>
        <row r="30">
          <cell r="H30" t="str">
            <v>37030419******2712</v>
          </cell>
          <cell r="I30" t="str">
            <v>新城镇岗位</v>
          </cell>
        </row>
        <row r="30">
          <cell r="K30">
            <v>2010</v>
          </cell>
          <cell r="L30">
            <v>454.85</v>
          </cell>
          <cell r="M30">
            <v>1555.15</v>
          </cell>
          <cell r="N30">
            <v>22</v>
          </cell>
          <cell r="O30">
            <v>22</v>
          </cell>
          <cell r="P30">
            <v>0</v>
          </cell>
          <cell r="Q30">
            <v>22</v>
          </cell>
          <cell r="R30">
            <v>92</v>
          </cell>
          <cell r="S30">
            <v>0</v>
          </cell>
          <cell r="T30">
            <v>1555.15</v>
          </cell>
        </row>
        <row r="31">
          <cell r="A31">
            <v>28</v>
          </cell>
          <cell r="B31" t="str">
            <v>370302198001271726</v>
          </cell>
          <cell r="C31" t="str">
            <v>白塔镇</v>
          </cell>
          <cell r="D31" t="str">
            <v>大海眼村</v>
          </cell>
          <cell r="E31" t="str">
            <v>张秀美</v>
          </cell>
          <cell r="F31" t="str">
            <v>370302198001271726</v>
          </cell>
        </row>
        <row r="31">
          <cell r="H31" t="str">
            <v>37030219******1726</v>
          </cell>
          <cell r="I31" t="str">
            <v>新城镇岗位</v>
          </cell>
        </row>
        <row r="31">
          <cell r="K31">
            <v>2010</v>
          </cell>
          <cell r="L31">
            <v>454.85</v>
          </cell>
          <cell r="M31">
            <v>1555.15</v>
          </cell>
          <cell r="N31">
            <v>22</v>
          </cell>
          <cell r="O31">
            <v>22</v>
          </cell>
          <cell r="P31">
            <v>0</v>
          </cell>
          <cell r="Q31">
            <v>22</v>
          </cell>
          <cell r="R31">
            <v>92</v>
          </cell>
          <cell r="S31">
            <v>0</v>
          </cell>
          <cell r="T31">
            <v>1555.15</v>
          </cell>
        </row>
        <row r="32">
          <cell r="A32">
            <v>29</v>
          </cell>
          <cell r="B32" t="str">
            <v>370304197204106219</v>
          </cell>
          <cell r="C32" t="str">
            <v>白塔镇</v>
          </cell>
          <cell r="D32" t="str">
            <v>小梁庄村</v>
          </cell>
          <cell r="E32" t="str">
            <v>丁洪喜</v>
          </cell>
          <cell r="F32" t="str">
            <v>370304197204106219</v>
          </cell>
        </row>
        <row r="32">
          <cell r="H32" t="str">
            <v>37030419******6219</v>
          </cell>
          <cell r="I32" t="str">
            <v>新城镇岗位</v>
          </cell>
        </row>
        <row r="32">
          <cell r="K32">
            <v>2010</v>
          </cell>
          <cell r="L32">
            <v>454.85</v>
          </cell>
          <cell r="M32">
            <v>1555.15</v>
          </cell>
          <cell r="N32">
            <v>22</v>
          </cell>
          <cell r="O32">
            <v>22</v>
          </cell>
          <cell r="P32">
            <v>0</v>
          </cell>
          <cell r="Q32">
            <v>22</v>
          </cell>
          <cell r="R32">
            <v>92</v>
          </cell>
          <cell r="S32">
            <v>0</v>
          </cell>
          <cell r="T32">
            <v>1555.15</v>
          </cell>
        </row>
        <row r="33">
          <cell r="A33">
            <v>30</v>
          </cell>
          <cell r="B33" t="str">
            <v>370304198401256245</v>
          </cell>
          <cell r="C33" t="str">
            <v>白塔镇</v>
          </cell>
          <cell r="D33" t="str">
            <v>大海眼村</v>
          </cell>
          <cell r="E33" t="str">
            <v>李雪芹</v>
          </cell>
          <cell r="F33" t="str">
            <v>370304198401256245</v>
          </cell>
        </row>
        <row r="33">
          <cell r="H33" t="str">
            <v>37030419******6245</v>
          </cell>
          <cell r="I33" t="str">
            <v>新城镇岗位</v>
          </cell>
        </row>
        <row r="33">
          <cell r="K33">
            <v>2010</v>
          </cell>
          <cell r="L33">
            <v>454.85</v>
          </cell>
          <cell r="M33">
            <v>1555.15</v>
          </cell>
          <cell r="N33">
            <v>22</v>
          </cell>
          <cell r="O33">
            <v>22</v>
          </cell>
          <cell r="P33">
            <v>0</v>
          </cell>
          <cell r="Q33">
            <v>22</v>
          </cell>
          <cell r="R33">
            <v>92</v>
          </cell>
          <cell r="S33">
            <v>0</v>
          </cell>
          <cell r="T33">
            <v>1555.15</v>
          </cell>
        </row>
        <row r="34">
          <cell r="A34">
            <v>31</v>
          </cell>
          <cell r="B34" t="str">
            <v>370302198112041720</v>
          </cell>
          <cell r="C34" t="str">
            <v>白塔镇</v>
          </cell>
          <cell r="D34" t="str">
            <v>因阜村</v>
          </cell>
          <cell r="E34" t="str">
            <v>姬德丽</v>
          </cell>
          <cell r="F34" t="str">
            <v>370302198112041720</v>
          </cell>
        </row>
        <row r="34">
          <cell r="H34" t="str">
            <v>37030219******1720</v>
          </cell>
          <cell r="I34" t="str">
            <v>新城镇岗位</v>
          </cell>
        </row>
        <row r="34">
          <cell r="K34">
            <v>2010</v>
          </cell>
          <cell r="L34">
            <v>454.85</v>
          </cell>
          <cell r="M34">
            <v>1555.15</v>
          </cell>
          <cell r="N34">
            <v>22</v>
          </cell>
          <cell r="O34">
            <v>22</v>
          </cell>
          <cell r="P34">
            <v>0</v>
          </cell>
          <cell r="Q34">
            <v>22</v>
          </cell>
          <cell r="R34">
            <v>92</v>
          </cell>
          <cell r="S34">
            <v>0</v>
          </cell>
          <cell r="T34">
            <v>1555.15</v>
          </cell>
        </row>
        <row r="35">
          <cell r="A35">
            <v>32</v>
          </cell>
          <cell r="B35" t="str">
            <v>370304198011216221</v>
          </cell>
          <cell r="C35" t="str">
            <v>白塔镇</v>
          </cell>
          <cell r="D35" t="str">
            <v>大海眼村</v>
          </cell>
          <cell r="E35" t="str">
            <v>孙红</v>
          </cell>
          <cell r="F35" t="str">
            <v>370304198011216221</v>
          </cell>
        </row>
        <row r="35">
          <cell r="H35" t="str">
            <v>37030419******6221</v>
          </cell>
          <cell r="I35" t="str">
            <v>新城镇岗位</v>
          </cell>
        </row>
        <row r="35">
          <cell r="K35">
            <v>2010</v>
          </cell>
          <cell r="L35">
            <v>454.85</v>
          </cell>
          <cell r="M35">
            <v>1555.15</v>
          </cell>
          <cell r="N35">
            <v>22</v>
          </cell>
          <cell r="O35">
            <v>22</v>
          </cell>
          <cell r="P35">
            <v>0</v>
          </cell>
          <cell r="Q35">
            <v>22</v>
          </cell>
          <cell r="R35">
            <v>92</v>
          </cell>
          <cell r="S35">
            <v>0</v>
          </cell>
          <cell r="T35">
            <v>1555.15</v>
          </cell>
        </row>
        <row r="36">
          <cell r="A36">
            <v>33</v>
          </cell>
          <cell r="B36" t="str">
            <v>370304197811056225</v>
          </cell>
          <cell r="C36" t="str">
            <v>白塔镇</v>
          </cell>
          <cell r="D36" t="str">
            <v>小店村</v>
          </cell>
          <cell r="E36" t="str">
            <v>丁华</v>
          </cell>
          <cell r="F36" t="str">
            <v>370304197811056225</v>
          </cell>
        </row>
        <row r="36">
          <cell r="H36" t="str">
            <v>37030419******6225</v>
          </cell>
          <cell r="I36" t="str">
            <v>新城镇岗位</v>
          </cell>
        </row>
        <row r="36">
          <cell r="K36">
            <v>2010</v>
          </cell>
          <cell r="L36">
            <v>454.85</v>
          </cell>
          <cell r="M36">
            <v>1555.15</v>
          </cell>
          <cell r="N36">
            <v>22</v>
          </cell>
          <cell r="O36">
            <v>22</v>
          </cell>
          <cell r="P36">
            <v>0</v>
          </cell>
          <cell r="Q36">
            <v>22</v>
          </cell>
          <cell r="R36">
            <v>92</v>
          </cell>
          <cell r="S36">
            <v>0</v>
          </cell>
          <cell r="T36">
            <v>1555.15</v>
          </cell>
        </row>
        <row r="37">
          <cell r="A37">
            <v>34</v>
          </cell>
          <cell r="B37" t="str">
            <v>370304197108076216</v>
          </cell>
          <cell r="C37" t="str">
            <v>白塔镇</v>
          </cell>
          <cell r="D37" t="str">
            <v>小梁庄村</v>
          </cell>
          <cell r="E37" t="str">
            <v>梁文伟</v>
          </cell>
          <cell r="F37" t="str">
            <v>370304197108076216</v>
          </cell>
        </row>
        <row r="37">
          <cell r="H37" t="str">
            <v>37030419******6216</v>
          </cell>
          <cell r="I37" t="str">
            <v>新城镇岗位</v>
          </cell>
        </row>
        <row r="37">
          <cell r="K37">
            <v>2010</v>
          </cell>
          <cell r="L37">
            <v>454.85</v>
          </cell>
          <cell r="M37">
            <v>1555.15</v>
          </cell>
          <cell r="N37">
            <v>22</v>
          </cell>
          <cell r="O37">
            <v>22</v>
          </cell>
          <cell r="P37">
            <v>0</v>
          </cell>
          <cell r="Q37">
            <v>22</v>
          </cell>
          <cell r="R37">
            <v>92</v>
          </cell>
          <cell r="S37">
            <v>0</v>
          </cell>
          <cell r="T37">
            <v>1555.15</v>
          </cell>
        </row>
        <row r="38">
          <cell r="A38">
            <v>35</v>
          </cell>
          <cell r="B38" t="str">
            <v>370304197901166241</v>
          </cell>
          <cell r="C38" t="str">
            <v>白塔镇</v>
          </cell>
          <cell r="D38" t="str">
            <v>因阜村</v>
          </cell>
          <cell r="E38" t="str">
            <v>胡伟</v>
          </cell>
          <cell r="F38" t="str">
            <v>370304197901166241</v>
          </cell>
        </row>
        <row r="38">
          <cell r="H38" t="str">
            <v>37030419******6241</v>
          </cell>
          <cell r="I38" t="str">
            <v>新城镇岗位</v>
          </cell>
        </row>
        <row r="38">
          <cell r="K38">
            <v>2010</v>
          </cell>
          <cell r="L38">
            <v>454.85</v>
          </cell>
          <cell r="M38">
            <v>1555.15</v>
          </cell>
          <cell r="N38">
            <v>22</v>
          </cell>
          <cell r="O38">
            <v>22</v>
          </cell>
          <cell r="P38">
            <v>0</v>
          </cell>
          <cell r="Q38">
            <v>22</v>
          </cell>
          <cell r="R38">
            <v>92</v>
          </cell>
          <cell r="S38">
            <v>0</v>
          </cell>
          <cell r="T38">
            <v>1555.15</v>
          </cell>
        </row>
        <row r="39">
          <cell r="A39">
            <v>36</v>
          </cell>
          <cell r="B39" t="str">
            <v>370304197108033136</v>
          </cell>
          <cell r="C39" t="str">
            <v>白塔镇</v>
          </cell>
          <cell r="D39" t="str">
            <v>掩的村</v>
          </cell>
          <cell r="E39" t="str">
            <v>王庆辉</v>
          </cell>
          <cell r="F39" t="str">
            <v>370304197108033136</v>
          </cell>
        </row>
        <row r="39">
          <cell r="H39" t="str">
            <v>37030419******3136</v>
          </cell>
          <cell r="I39" t="str">
            <v>新城镇岗位</v>
          </cell>
        </row>
        <row r="39">
          <cell r="K39">
            <v>2010</v>
          </cell>
          <cell r="L39">
            <v>454.85</v>
          </cell>
          <cell r="M39">
            <v>1555.15</v>
          </cell>
          <cell r="N39">
            <v>22</v>
          </cell>
          <cell r="O39">
            <v>22</v>
          </cell>
          <cell r="P39">
            <v>0</v>
          </cell>
          <cell r="Q39">
            <v>22</v>
          </cell>
          <cell r="R39">
            <v>92</v>
          </cell>
          <cell r="S39">
            <v>0</v>
          </cell>
          <cell r="T39">
            <v>1555.15</v>
          </cell>
        </row>
        <row r="40">
          <cell r="A40">
            <v>37</v>
          </cell>
          <cell r="B40" t="str">
            <v>370304197908176223</v>
          </cell>
          <cell r="C40" t="str">
            <v>白塔镇</v>
          </cell>
          <cell r="D40" t="str">
            <v>北万山村</v>
          </cell>
          <cell r="E40" t="str">
            <v>闫俊静</v>
          </cell>
          <cell r="F40" t="str">
            <v>370304197908176223</v>
          </cell>
        </row>
        <row r="40">
          <cell r="H40" t="str">
            <v>37030419******6223</v>
          </cell>
          <cell r="I40" t="str">
            <v>新城镇岗位</v>
          </cell>
        </row>
        <row r="40">
          <cell r="K40">
            <v>2010</v>
          </cell>
          <cell r="L40">
            <v>454.85</v>
          </cell>
          <cell r="M40">
            <v>1555.15</v>
          </cell>
          <cell r="N40">
            <v>22</v>
          </cell>
          <cell r="O40">
            <v>22</v>
          </cell>
          <cell r="P40">
            <v>0</v>
          </cell>
          <cell r="Q40">
            <v>22</v>
          </cell>
          <cell r="R40">
            <v>92</v>
          </cell>
          <cell r="S40">
            <v>0</v>
          </cell>
          <cell r="T40">
            <v>1555.15</v>
          </cell>
        </row>
        <row r="41">
          <cell r="A41">
            <v>38</v>
          </cell>
          <cell r="B41" t="str">
            <v>370304200208182715</v>
          </cell>
          <cell r="C41" t="str">
            <v>城东街道</v>
          </cell>
          <cell r="D41" t="str">
            <v>后峪</v>
          </cell>
          <cell r="E41" t="str">
            <v>徐志诚</v>
          </cell>
          <cell r="F41" t="str">
            <v>370304200208182715</v>
          </cell>
        </row>
        <row r="41">
          <cell r="H41" t="str">
            <v>37030420******2715</v>
          </cell>
          <cell r="I41" t="str">
            <v>新城镇岗位</v>
          </cell>
        </row>
        <row r="41">
          <cell r="K41">
            <v>2010</v>
          </cell>
          <cell r="L41">
            <v>454.85</v>
          </cell>
          <cell r="M41">
            <v>1555.15</v>
          </cell>
          <cell r="N41">
            <v>22</v>
          </cell>
          <cell r="O41">
            <v>22</v>
          </cell>
          <cell r="P41">
            <v>0</v>
          </cell>
          <cell r="Q41">
            <v>22</v>
          </cell>
          <cell r="R41">
            <v>92</v>
          </cell>
          <cell r="S41">
            <v>0</v>
          </cell>
          <cell r="T41">
            <v>1555.15</v>
          </cell>
        </row>
        <row r="42">
          <cell r="A42">
            <v>39</v>
          </cell>
          <cell r="B42" t="str">
            <v>37030419701014273X</v>
          </cell>
          <cell r="C42" t="str">
            <v>城东街道</v>
          </cell>
          <cell r="D42" t="str">
            <v>后峪</v>
          </cell>
          <cell r="E42" t="str">
            <v>曲庆峰</v>
          </cell>
          <cell r="F42" t="str">
            <v>37030419701014273X</v>
          </cell>
        </row>
        <row r="42">
          <cell r="H42" t="str">
            <v>37030419******273X</v>
          </cell>
          <cell r="I42" t="str">
            <v>新城镇岗位</v>
          </cell>
        </row>
        <row r="42">
          <cell r="K42">
            <v>2010</v>
          </cell>
          <cell r="L42">
            <v>454.85</v>
          </cell>
          <cell r="M42">
            <v>1555.15</v>
          </cell>
          <cell r="N42">
            <v>22</v>
          </cell>
          <cell r="O42">
            <v>22</v>
          </cell>
          <cell r="P42">
            <v>0</v>
          </cell>
          <cell r="Q42">
            <v>22</v>
          </cell>
          <cell r="R42">
            <v>92</v>
          </cell>
          <cell r="S42">
            <v>0</v>
          </cell>
          <cell r="T42">
            <v>1555.15</v>
          </cell>
        </row>
        <row r="43">
          <cell r="A43">
            <v>40</v>
          </cell>
          <cell r="B43" t="str">
            <v>370304196703192719</v>
          </cell>
          <cell r="C43" t="str">
            <v>城东街道</v>
          </cell>
          <cell r="D43" t="str">
            <v>后峪</v>
          </cell>
          <cell r="E43" t="str">
            <v>宗秀玮</v>
          </cell>
          <cell r="F43" t="str">
            <v>370304196703192719</v>
          </cell>
        </row>
        <row r="43">
          <cell r="H43" t="str">
            <v>37030419******2719</v>
          </cell>
          <cell r="I43" t="str">
            <v>新城镇岗位</v>
          </cell>
        </row>
        <row r="43">
          <cell r="K43">
            <v>2010</v>
          </cell>
          <cell r="L43">
            <v>454.85</v>
          </cell>
          <cell r="M43">
            <v>1555.15</v>
          </cell>
          <cell r="N43">
            <v>22</v>
          </cell>
          <cell r="O43">
            <v>22</v>
          </cell>
          <cell r="P43">
            <v>0</v>
          </cell>
          <cell r="Q43">
            <v>22</v>
          </cell>
          <cell r="R43">
            <v>92</v>
          </cell>
          <cell r="S43">
            <v>0</v>
          </cell>
          <cell r="T43">
            <v>1555.15</v>
          </cell>
        </row>
        <row r="44">
          <cell r="A44">
            <v>41</v>
          </cell>
          <cell r="B44" t="str">
            <v>370304198305024428</v>
          </cell>
          <cell r="C44" t="str">
            <v>城东街道</v>
          </cell>
          <cell r="D44" t="str">
            <v>大街</v>
          </cell>
          <cell r="E44" t="str">
            <v>宋琴琴</v>
          </cell>
          <cell r="F44" t="str">
            <v>370304198305024428</v>
          </cell>
        </row>
        <row r="44">
          <cell r="H44" t="str">
            <v>37030419******4428</v>
          </cell>
          <cell r="I44" t="str">
            <v>新城镇岗位</v>
          </cell>
        </row>
        <row r="44">
          <cell r="K44">
            <v>2010</v>
          </cell>
          <cell r="L44">
            <v>454.85</v>
          </cell>
          <cell r="M44">
            <v>1555.15</v>
          </cell>
          <cell r="N44">
            <v>22</v>
          </cell>
          <cell r="O44">
            <v>22</v>
          </cell>
          <cell r="P44">
            <v>0</v>
          </cell>
          <cell r="Q44">
            <v>22</v>
          </cell>
          <cell r="R44">
            <v>92</v>
          </cell>
          <cell r="S44">
            <v>0</v>
          </cell>
          <cell r="T44">
            <v>1555.15</v>
          </cell>
        </row>
        <row r="45">
          <cell r="A45">
            <v>42</v>
          </cell>
          <cell r="B45" t="str">
            <v>370304197309190015</v>
          </cell>
          <cell r="C45" t="str">
            <v>城东街道</v>
          </cell>
          <cell r="D45" t="str">
            <v>大街</v>
          </cell>
          <cell r="E45" t="str">
            <v>李友</v>
          </cell>
          <cell r="F45" t="str">
            <v>370304197309190015</v>
          </cell>
        </row>
        <row r="45">
          <cell r="H45" t="str">
            <v>37030419******0015</v>
          </cell>
          <cell r="I45" t="str">
            <v>新城镇岗位</v>
          </cell>
        </row>
        <row r="45">
          <cell r="K45">
            <v>2010</v>
          </cell>
          <cell r="L45">
            <v>454.85</v>
          </cell>
          <cell r="M45">
            <v>1555.15</v>
          </cell>
          <cell r="N45">
            <v>22</v>
          </cell>
          <cell r="O45">
            <v>22</v>
          </cell>
          <cell r="P45">
            <v>0</v>
          </cell>
          <cell r="Q45">
            <v>22</v>
          </cell>
          <cell r="R45">
            <v>92</v>
          </cell>
          <cell r="S45">
            <v>0</v>
          </cell>
          <cell r="T45">
            <v>1555.15</v>
          </cell>
        </row>
        <row r="46">
          <cell r="A46">
            <v>43</v>
          </cell>
          <cell r="B46" t="str">
            <v>370304197007041612</v>
          </cell>
          <cell r="C46" t="str">
            <v>城东街道</v>
          </cell>
          <cell r="D46" t="str">
            <v>夏家庄</v>
          </cell>
          <cell r="E46" t="str">
            <v>蒲先顺</v>
          </cell>
          <cell r="F46" t="str">
            <v>370304197007041612</v>
          </cell>
        </row>
        <row r="46">
          <cell r="H46" t="str">
            <v>37030419******1612</v>
          </cell>
          <cell r="I46" t="str">
            <v>新城镇岗位</v>
          </cell>
        </row>
        <row r="46">
          <cell r="K46">
            <v>2010</v>
          </cell>
          <cell r="L46">
            <v>454.85</v>
          </cell>
          <cell r="M46">
            <v>1555.15</v>
          </cell>
          <cell r="N46">
            <v>22</v>
          </cell>
          <cell r="O46">
            <v>22</v>
          </cell>
          <cell r="P46">
            <v>0</v>
          </cell>
          <cell r="Q46">
            <v>22</v>
          </cell>
          <cell r="R46">
            <v>92</v>
          </cell>
          <cell r="S46">
            <v>0</v>
          </cell>
          <cell r="T46">
            <v>1555.15</v>
          </cell>
        </row>
        <row r="47">
          <cell r="A47">
            <v>44</v>
          </cell>
          <cell r="B47" t="str">
            <v>370304196801152518</v>
          </cell>
          <cell r="C47" t="str">
            <v>城东街道</v>
          </cell>
          <cell r="D47" t="str">
            <v>城中</v>
          </cell>
          <cell r="E47" t="str">
            <v>李信波</v>
          </cell>
          <cell r="F47" t="str">
            <v>370304196801152518</v>
          </cell>
        </row>
        <row r="47">
          <cell r="H47" t="str">
            <v>37030419******2518</v>
          </cell>
          <cell r="I47" t="str">
            <v>新城镇岗位</v>
          </cell>
        </row>
        <row r="47">
          <cell r="K47">
            <v>2010</v>
          </cell>
          <cell r="L47">
            <v>454.85</v>
          </cell>
          <cell r="M47">
            <v>1555.15</v>
          </cell>
          <cell r="N47">
            <v>22</v>
          </cell>
          <cell r="O47">
            <v>19</v>
          </cell>
          <cell r="P47">
            <v>3</v>
          </cell>
          <cell r="Q47" t="str">
            <v>19天出勤+3天事假</v>
          </cell>
          <cell r="R47">
            <v>92</v>
          </cell>
          <cell r="S47">
            <v>276</v>
          </cell>
          <cell r="T47">
            <v>1279.15</v>
          </cell>
        </row>
        <row r="48">
          <cell r="A48">
            <v>45</v>
          </cell>
          <cell r="B48" t="str">
            <v>370304196703310615</v>
          </cell>
          <cell r="C48" t="str">
            <v>城东街道</v>
          </cell>
          <cell r="D48" t="str">
            <v>东关</v>
          </cell>
          <cell r="E48" t="str">
            <v>王长顺</v>
          </cell>
          <cell r="F48" t="str">
            <v>370304196703310615</v>
          </cell>
        </row>
        <row r="48">
          <cell r="H48" t="str">
            <v>37030419******0615</v>
          </cell>
          <cell r="I48" t="str">
            <v>新城镇岗位</v>
          </cell>
        </row>
        <row r="48">
          <cell r="K48">
            <v>2010</v>
          </cell>
          <cell r="L48">
            <v>454.85</v>
          </cell>
          <cell r="M48">
            <v>1555.15</v>
          </cell>
          <cell r="N48">
            <v>22</v>
          </cell>
          <cell r="O48">
            <v>22</v>
          </cell>
          <cell r="P48">
            <v>0</v>
          </cell>
          <cell r="Q48">
            <v>22</v>
          </cell>
          <cell r="R48">
            <v>92</v>
          </cell>
          <cell r="S48">
            <v>0</v>
          </cell>
          <cell r="T48">
            <v>1555.15</v>
          </cell>
        </row>
        <row r="49">
          <cell r="A49">
            <v>46</v>
          </cell>
          <cell r="B49" t="str">
            <v>370304197703091322</v>
          </cell>
          <cell r="C49" t="str">
            <v>城东街道</v>
          </cell>
          <cell r="D49" t="str">
            <v>东关</v>
          </cell>
          <cell r="E49" t="str">
            <v>郇丽</v>
          </cell>
          <cell r="F49" t="str">
            <v>370304197703091322</v>
          </cell>
        </row>
        <row r="49">
          <cell r="H49" t="str">
            <v>37030419******1322</v>
          </cell>
          <cell r="I49" t="str">
            <v>新城镇岗位</v>
          </cell>
        </row>
        <row r="49">
          <cell r="K49">
            <v>2010</v>
          </cell>
          <cell r="L49">
            <v>454.85</v>
          </cell>
          <cell r="M49">
            <v>1555.15</v>
          </cell>
          <cell r="N49">
            <v>22</v>
          </cell>
          <cell r="O49">
            <v>22</v>
          </cell>
          <cell r="P49">
            <v>0</v>
          </cell>
          <cell r="Q49">
            <v>22</v>
          </cell>
          <cell r="R49">
            <v>92</v>
          </cell>
          <cell r="S49">
            <v>0</v>
          </cell>
          <cell r="T49">
            <v>1555.15</v>
          </cell>
        </row>
        <row r="50">
          <cell r="A50">
            <v>47</v>
          </cell>
          <cell r="B50" t="str">
            <v>370304197207281653</v>
          </cell>
          <cell r="C50" t="str">
            <v>城东街道</v>
          </cell>
          <cell r="D50" t="str">
            <v>东关</v>
          </cell>
          <cell r="E50" t="str">
            <v>王华章</v>
          </cell>
          <cell r="F50" t="str">
            <v>370304197207281653</v>
          </cell>
        </row>
        <row r="50">
          <cell r="H50" t="str">
            <v>37030419******1653</v>
          </cell>
          <cell r="I50" t="str">
            <v>新城镇岗位</v>
          </cell>
        </row>
        <row r="50">
          <cell r="K50">
            <v>2010</v>
          </cell>
          <cell r="L50">
            <v>454.85</v>
          </cell>
          <cell r="M50">
            <v>1555.15</v>
          </cell>
          <cell r="N50">
            <v>22</v>
          </cell>
          <cell r="O50">
            <v>22</v>
          </cell>
          <cell r="P50">
            <v>0</v>
          </cell>
          <cell r="Q50">
            <v>22</v>
          </cell>
          <cell r="R50">
            <v>92</v>
          </cell>
          <cell r="S50">
            <v>0</v>
          </cell>
          <cell r="T50">
            <v>1555.15</v>
          </cell>
        </row>
        <row r="52">
          <cell r="K52">
            <v>94470</v>
          </cell>
          <cell r="L52">
            <v>21377.95</v>
          </cell>
          <cell r="M52">
            <v>73092.05</v>
          </cell>
        </row>
        <row r="52">
          <cell r="S52">
            <v>506</v>
          </cell>
          <cell r="T52">
            <v>72586.05</v>
          </cell>
        </row>
        <row r="53">
          <cell r="A53" t="str">
            <v>审批人：陈立杰                                            审核人：孙燕                                                 制表人：高聪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52"/>
  <sheetViews>
    <sheetView topLeftCell="A31" workbookViewId="0">
      <selection activeCell="A2" sqref="A2:H2"/>
    </sheetView>
  </sheetViews>
  <sheetFormatPr defaultColWidth="9" defaultRowHeight="14.3" outlineLevelCol="7"/>
  <cols>
    <col min="1" max="1" width="6.24778761061947" style="15" customWidth="1"/>
    <col min="2" max="2" width="8.55752212389381" style="15" customWidth="1"/>
    <col min="3" max="3" width="12.1238938053097" style="15" customWidth="1"/>
    <col min="4" max="4" width="7.87610619469027" style="15" customWidth="1"/>
    <col min="5" max="5" width="17.8761061946903" style="15" customWidth="1"/>
    <col min="6" max="6" width="11.5044247787611" style="15" customWidth="1"/>
    <col min="7" max="8" width="11.1238938053097" style="15" customWidth="1"/>
    <col min="9" max="16384" width="9" style="15"/>
  </cols>
  <sheetData>
    <row r="1" s="15" customFormat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5" customFormat="1" ht="26" customHeight="1" spans="1:8">
      <c r="A2" s="17" t="s">
        <v>1</v>
      </c>
      <c r="B2" s="17"/>
      <c r="C2" s="17"/>
      <c r="D2" s="17"/>
      <c r="E2" s="17"/>
      <c r="F2" s="17"/>
      <c r="G2" s="17"/>
      <c r="H2" s="17"/>
    </row>
    <row r="3" s="16" customFormat="1" ht="16" customHeight="1" spans="1:8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20" t="s">
        <v>7</v>
      </c>
      <c r="G3" s="20" t="s">
        <v>8</v>
      </c>
      <c r="H3" s="20" t="s">
        <v>9</v>
      </c>
    </row>
    <row r="4" s="16" customFormat="1" ht="16" customHeight="1" spans="1:8">
      <c r="A4" s="18"/>
      <c r="B4" s="19"/>
      <c r="C4" s="18"/>
      <c r="D4" s="18"/>
      <c r="E4" s="18"/>
      <c r="F4" s="21"/>
      <c r="G4" s="21"/>
      <c r="H4" s="21"/>
    </row>
    <row r="5" s="2" customFormat="1" ht="14.25" customHeight="1" spans="1:8">
      <c r="A5" s="6">
        <v>1</v>
      </c>
      <c r="B5" s="6" t="s">
        <v>10</v>
      </c>
      <c r="C5" s="6" t="s">
        <v>11</v>
      </c>
      <c r="D5" s="6" t="s">
        <v>12</v>
      </c>
      <c r="E5" s="6" t="s">
        <v>13</v>
      </c>
      <c r="F5" s="22" t="s">
        <v>14</v>
      </c>
      <c r="G5" s="6">
        <v>454.85</v>
      </c>
      <c r="H5" s="6">
        <v>1104.88</v>
      </c>
    </row>
    <row r="6" s="2" customFormat="1" ht="14.25" customHeight="1" spans="1:8">
      <c r="A6" s="6">
        <v>2</v>
      </c>
      <c r="B6" s="6" t="s">
        <v>15</v>
      </c>
      <c r="C6" s="6" t="s">
        <v>16</v>
      </c>
      <c r="D6" s="6" t="s">
        <v>17</v>
      </c>
      <c r="E6" s="6" t="s">
        <v>18</v>
      </c>
      <c r="F6" s="22" t="s">
        <v>14</v>
      </c>
      <c r="G6" s="6">
        <v>454.85</v>
      </c>
      <c r="H6" s="6">
        <v>1104.88</v>
      </c>
    </row>
    <row r="7" s="2" customFormat="1" ht="14.25" customHeight="1" spans="1:8">
      <c r="A7" s="6">
        <v>3</v>
      </c>
      <c r="B7" s="6" t="s">
        <v>19</v>
      </c>
      <c r="C7" s="6" t="s">
        <v>20</v>
      </c>
      <c r="D7" s="6" t="s">
        <v>21</v>
      </c>
      <c r="E7" s="6" t="s">
        <v>22</v>
      </c>
      <c r="F7" s="22" t="s">
        <v>14</v>
      </c>
      <c r="G7" s="6">
        <v>454.85</v>
      </c>
      <c r="H7" s="6">
        <v>1104.88</v>
      </c>
    </row>
    <row r="8" s="2" customFormat="1" ht="14.25" customHeight="1" spans="1:8">
      <c r="A8" s="6">
        <v>4</v>
      </c>
      <c r="B8" s="6" t="s">
        <v>19</v>
      </c>
      <c r="C8" s="6" t="s">
        <v>23</v>
      </c>
      <c r="D8" s="6" t="s">
        <v>24</v>
      </c>
      <c r="E8" s="6" t="s">
        <v>25</v>
      </c>
      <c r="F8" s="22" t="s">
        <v>14</v>
      </c>
      <c r="G8" s="6">
        <v>454.85</v>
      </c>
      <c r="H8" s="6">
        <v>1104.88</v>
      </c>
    </row>
    <row r="9" s="2" customFormat="1" ht="14.25" customHeight="1" spans="1:8">
      <c r="A9" s="6">
        <v>5</v>
      </c>
      <c r="B9" s="6" t="s">
        <v>26</v>
      </c>
      <c r="C9" s="6" t="s">
        <v>27</v>
      </c>
      <c r="D9" s="6" t="s">
        <v>28</v>
      </c>
      <c r="E9" s="6" t="s">
        <v>29</v>
      </c>
      <c r="F9" s="22" t="s">
        <v>14</v>
      </c>
      <c r="G9" s="6">
        <v>454.85</v>
      </c>
      <c r="H9" s="6">
        <v>1104.88</v>
      </c>
    </row>
    <row r="10" s="2" customFormat="1" ht="14.25" customHeight="1" spans="1:8">
      <c r="A10" s="6">
        <v>6</v>
      </c>
      <c r="B10" s="6" t="s">
        <v>26</v>
      </c>
      <c r="C10" s="6" t="s">
        <v>30</v>
      </c>
      <c r="D10" s="6" t="s">
        <v>31</v>
      </c>
      <c r="E10" s="6" t="s">
        <v>32</v>
      </c>
      <c r="F10" s="22" t="s">
        <v>14</v>
      </c>
      <c r="G10" s="6">
        <v>454.85</v>
      </c>
      <c r="H10" s="6">
        <v>1104.88</v>
      </c>
    </row>
    <row r="11" s="2" customFormat="1" ht="14.25" customHeight="1" spans="1:8">
      <c r="A11" s="6">
        <v>7</v>
      </c>
      <c r="B11" s="6" t="s">
        <v>33</v>
      </c>
      <c r="C11" s="6" t="s">
        <v>34</v>
      </c>
      <c r="D11" s="6" t="s">
        <v>35</v>
      </c>
      <c r="E11" s="6" t="s">
        <v>36</v>
      </c>
      <c r="F11" s="22" t="s">
        <v>14</v>
      </c>
      <c r="G11" s="6">
        <v>454.85</v>
      </c>
      <c r="H11" s="6">
        <v>1104.88</v>
      </c>
    </row>
    <row r="12" s="2" customFormat="1" ht="14.25" customHeight="1" spans="1:8">
      <c r="A12" s="6">
        <v>8</v>
      </c>
      <c r="B12" s="6" t="s">
        <v>37</v>
      </c>
      <c r="C12" s="6" t="s">
        <v>38</v>
      </c>
      <c r="D12" s="6" t="s">
        <v>39</v>
      </c>
      <c r="E12" s="6" t="s">
        <v>40</v>
      </c>
      <c r="F12" s="22" t="s">
        <v>14</v>
      </c>
      <c r="G12" s="6">
        <v>454.85</v>
      </c>
      <c r="H12" s="6">
        <v>1104.88</v>
      </c>
    </row>
    <row r="13" s="2" customFormat="1" ht="14.25" customHeight="1" spans="1:8">
      <c r="A13" s="6">
        <v>9</v>
      </c>
      <c r="B13" s="6" t="s">
        <v>37</v>
      </c>
      <c r="C13" s="6" t="s">
        <v>41</v>
      </c>
      <c r="D13" s="6" t="s">
        <v>42</v>
      </c>
      <c r="E13" s="6" t="s">
        <v>43</v>
      </c>
      <c r="F13" s="22" t="s">
        <v>14</v>
      </c>
      <c r="G13" s="6">
        <v>454.85</v>
      </c>
      <c r="H13" s="6">
        <v>1104.88</v>
      </c>
    </row>
    <row r="14" s="2" customFormat="1" ht="14.25" customHeight="1" spans="1:8">
      <c r="A14" s="6">
        <v>10</v>
      </c>
      <c r="B14" s="6" t="s">
        <v>44</v>
      </c>
      <c r="C14" s="6" t="s">
        <v>45</v>
      </c>
      <c r="D14" s="6" t="s">
        <v>46</v>
      </c>
      <c r="E14" s="6" t="s">
        <v>47</v>
      </c>
      <c r="F14" s="22" t="s">
        <v>14</v>
      </c>
      <c r="G14" s="6">
        <v>454.85</v>
      </c>
      <c r="H14" s="6">
        <v>1104.88</v>
      </c>
    </row>
    <row r="15" s="2" customFormat="1" ht="14.25" customHeight="1" spans="1:8">
      <c r="A15" s="6">
        <v>11</v>
      </c>
      <c r="B15" s="6" t="s">
        <v>44</v>
      </c>
      <c r="C15" s="6" t="s">
        <v>48</v>
      </c>
      <c r="D15" s="6" t="s">
        <v>49</v>
      </c>
      <c r="E15" s="6" t="s">
        <v>50</v>
      </c>
      <c r="F15" s="22" t="s">
        <v>14</v>
      </c>
      <c r="G15" s="6">
        <v>454.85</v>
      </c>
      <c r="H15" s="6">
        <v>1104.88</v>
      </c>
    </row>
    <row r="16" s="2" customFormat="1" ht="14.25" customHeight="1" spans="1:8">
      <c r="A16" s="6">
        <v>12</v>
      </c>
      <c r="B16" s="6" t="s">
        <v>51</v>
      </c>
      <c r="C16" s="6" t="s">
        <v>52</v>
      </c>
      <c r="D16" s="6" t="s">
        <v>53</v>
      </c>
      <c r="E16" s="6" t="s">
        <v>54</v>
      </c>
      <c r="F16" s="22" t="s">
        <v>14</v>
      </c>
      <c r="G16" s="6">
        <v>454.85</v>
      </c>
      <c r="H16" s="6">
        <v>1104.88</v>
      </c>
    </row>
    <row r="17" s="2" customFormat="1" ht="14.25" customHeight="1" spans="1:8">
      <c r="A17" s="6">
        <v>13</v>
      </c>
      <c r="B17" s="6" t="s">
        <v>55</v>
      </c>
      <c r="C17" s="6" t="s">
        <v>56</v>
      </c>
      <c r="D17" s="6" t="s">
        <v>57</v>
      </c>
      <c r="E17" s="6" t="s">
        <v>58</v>
      </c>
      <c r="F17" s="22" t="s">
        <v>14</v>
      </c>
      <c r="G17" s="6">
        <v>454.85</v>
      </c>
      <c r="H17" s="6">
        <v>1104.88</v>
      </c>
    </row>
    <row r="18" s="2" customFormat="1" ht="14.25" customHeight="1" spans="1:8">
      <c r="A18" s="6">
        <v>14</v>
      </c>
      <c r="B18" s="6" t="s">
        <v>33</v>
      </c>
      <c r="C18" s="6" t="s">
        <v>59</v>
      </c>
      <c r="D18" s="6" t="s">
        <v>60</v>
      </c>
      <c r="E18" s="6" t="s">
        <v>61</v>
      </c>
      <c r="F18" s="22" t="s">
        <v>14</v>
      </c>
      <c r="G18" s="6">
        <v>454.85</v>
      </c>
      <c r="H18" s="6">
        <v>1104.88</v>
      </c>
    </row>
    <row r="19" s="2" customFormat="1" ht="14.25" customHeight="1" spans="1:8">
      <c r="A19" s="6">
        <v>15</v>
      </c>
      <c r="B19" s="6" t="s">
        <v>37</v>
      </c>
      <c r="C19" s="6" t="s">
        <v>62</v>
      </c>
      <c r="D19" s="6" t="s">
        <v>63</v>
      </c>
      <c r="E19" s="6" t="s">
        <v>64</v>
      </c>
      <c r="F19" s="22" t="s">
        <v>14</v>
      </c>
      <c r="G19" s="6">
        <v>454.85</v>
      </c>
      <c r="H19" s="6">
        <v>1104.88</v>
      </c>
    </row>
    <row r="20" s="2" customFormat="1" ht="14.25" customHeight="1" spans="1:8">
      <c r="A20" s="6">
        <v>16</v>
      </c>
      <c r="B20" s="6" t="s">
        <v>65</v>
      </c>
      <c r="C20" s="6" t="s">
        <v>66</v>
      </c>
      <c r="D20" s="6" t="s">
        <v>67</v>
      </c>
      <c r="E20" s="6" t="s">
        <v>68</v>
      </c>
      <c r="F20" s="22" t="s">
        <v>14</v>
      </c>
      <c r="G20" s="6">
        <v>454.85</v>
      </c>
      <c r="H20" s="6">
        <v>1104.88</v>
      </c>
    </row>
    <row r="21" s="2" customFormat="1" ht="14.25" customHeight="1" spans="1:8">
      <c r="A21" s="6">
        <v>17</v>
      </c>
      <c r="B21" s="6" t="s">
        <v>65</v>
      </c>
      <c r="C21" s="6" t="s">
        <v>66</v>
      </c>
      <c r="D21" s="6" t="s">
        <v>69</v>
      </c>
      <c r="E21" s="6" t="s">
        <v>70</v>
      </c>
      <c r="F21" s="22" t="s">
        <v>14</v>
      </c>
      <c r="G21" s="6">
        <v>454.85</v>
      </c>
      <c r="H21" s="6">
        <v>1104.88</v>
      </c>
    </row>
    <row r="22" s="2" customFormat="1" ht="14.25" customHeight="1" spans="1:8">
      <c r="A22" s="6">
        <v>18</v>
      </c>
      <c r="B22" s="6" t="s">
        <v>15</v>
      </c>
      <c r="C22" s="6" t="s">
        <v>71</v>
      </c>
      <c r="D22" s="6" t="s">
        <v>72</v>
      </c>
      <c r="E22" s="6" t="s">
        <v>73</v>
      </c>
      <c r="F22" s="22" t="s">
        <v>14</v>
      </c>
      <c r="G22" s="6">
        <v>454.85</v>
      </c>
      <c r="H22" s="6">
        <v>1104.88</v>
      </c>
    </row>
    <row r="23" s="2" customFormat="1" ht="14.25" customHeight="1" spans="1:8">
      <c r="A23" s="6">
        <v>19</v>
      </c>
      <c r="B23" s="6" t="s">
        <v>74</v>
      </c>
      <c r="C23" s="6" t="s">
        <v>75</v>
      </c>
      <c r="D23" s="6" t="s">
        <v>76</v>
      </c>
      <c r="E23" s="6" t="s">
        <v>77</v>
      </c>
      <c r="F23" s="22" t="s">
        <v>14</v>
      </c>
      <c r="G23" s="6">
        <v>454.85</v>
      </c>
      <c r="H23" s="6">
        <v>1104.88</v>
      </c>
    </row>
    <row r="24" s="2" customFormat="1" ht="14.25" customHeight="1" spans="1:8">
      <c r="A24" s="6">
        <v>20</v>
      </c>
      <c r="B24" s="6" t="s">
        <v>74</v>
      </c>
      <c r="C24" s="6" t="s">
        <v>78</v>
      </c>
      <c r="D24" s="6" t="s">
        <v>79</v>
      </c>
      <c r="E24" s="6" t="s">
        <v>80</v>
      </c>
      <c r="F24" s="22" t="s">
        <v>14</v>
      </c>
      <c r="G24" s="6">
        <v>454.85</v>
      </c>
      <c r="H24" s="6">
        <v>1104.88</v>
      </c>
    </row>
    <row r="25" s="2" customFormat="1" ht="14.25" customHeight="1" spans="1:8">
      <c r="A25" s="6">
        <v>21</v>
      </c>
      <c r="B25" s="6" t="s">
        <v>74</v>
      </c>
      <c r="C25" s="6" t="s">
        <v>81</v>
      </c>
      <c r="D25" s="6" t="s">
        <v>82</v>
      </c>
      <c r="E25" s="6" t="s">
        <v>83</v>
      </c>
      <c r="F25" s="22" t="s">
        <v>14</v>
      </c>
      <c r="G25" s="6">
        <v>454.85</v>
      </c>
      <c r="H25" s="6">
        <v>1104.88</v>
      </c>
    </row>
    <row r="26" s="2" customFormat="1" ht="14.25" customHeight="1" spans="1:8">
      <c r="A26" s="6">
        <v>22</v>
      </c>
      <c r="B26" s="6" t="s">
        <v>74</v>
      </c>
      <c r="C26" s="6" t="s">
        <v>81</v>
      </c>
      <c r="D26" s="6" t="s">
        <v>84</v>
      </c>
      <c r="E26" s="6" t="s">
        <v>85</v>
      </c>
      <c r="F26" s="22" t="s">
        <v>14</v>
      </c>
      <c r="G26" s="6">
        <v>454.85</v>
      </c>
      <c r="H26" s="6">
        <v>1104.88</v>
      </c>
    </row>
    <row r="27" s="2" customFormat="1" ht="14.25" customHeight="1" spans="1:8">
      <c r="A27" s="6">
        <v>23</v>
      </c>
      <c r="B27" s="6" t="s">
        <v>74</v>
      </c>
      <c r="C27" s="6" t="s">
        <v>86</v>
      </c>
      <c r="D27" s="6" t="s">
        <v>87</v>
      </c>
      <c r="E27" s="6" t="s">
        <v>88</v>
      </c>
      <c r="F27" s="22" t="s">
        <v>14</v>
      </c>
      <c r="G27" s="6">
        <v>454.85</v>
      </c>
      <c r="H27" s="6">
        <v>1104.88</v>
      </c>
    </row>
    <row r="28" s="2" customFormat="1" ht="14.25" customHeight="1" spans="1:8">
      <c r="A28" s="6">
        <v>24</v>
      </c>
      <c r="B28" s="6" t="s">
        <v>74</v>
      </c>
      <c r="C28" s="6" t="s">
        <v>38</v>
      </c>
      <c r="D28" s="6" t="s">
        <v>89</v>
      </c>
      <c r="E28" s="6" t="s">
        <v>90</v>
      </c>
      <c r="F28" s="22" t="s">
        <v>14</v>
      </c>
      <c r="G28" s="6">
        <v>454.85</v>
      </c>
      <c r="H28" s="6">
        <v>1104.88</v>
      </c>
    </row>
    <row r="29" s="2" customFormat="1" ht="14.25" customHeight="1" spans="1:8">
      <c r="A29" s="6">
        <v>25</v>
      </c>
      <c r="B29" s="6" t="s">
        <v>74</v>
      </c>
      <c r="C29" s="6" t="s">
        <v>62</v>
      </c>
      <c r="D29" s="6" t="s">
        <v>91</v>
      </c>
      <c r="E29" s="6" t="s">
        <v>92</v>
      </c>
      <c r="F29" s="22" t="s">
        <v>14</v>
      </c>
      <c r="G29" s="6">
        <v>454.85</v>
      </c>
      <c r="H29" s="6">
        <v>1104.88</v>
      </c>
    </row>
    <row r="30" s="2" customFormat="1" ht="14.25" customHeight="1" spans="1:8">
      <c r="A30" s="6">
        <v>26</v>
      </c>
      <c r="B30" s="6" t="s">
        <v>74</v>
      </c>
      <c r="C30" s="6" t="s">
        <v>93</v>
      </c>
      <c r="D30" s="6" t="s">
        <v>94</v>
      </c>
      <c r="E30" s="6" t="s">
        <v>95</v>
      </c>
      <c r="F30" s="22" t="s">
        <v>14</v>
      </c>
      <c r="G30" s="6">
        <v>454.85</v>
      </c>
      <c r="H30" s="6">
        <v>1104.88</v>
      </c>
    </row>
    <row r="31" s="2" customFormat="1" ht="14.25" customHeight="1" spans="1:8">
      <c r="A31" s="6">
        <v>27</v>
      </c>
      <c r="B31" s="6" t="s">
        <v>74</v>
      </c>
      <c r="C31" s="6" t="s">
        <v>96</v>
      </c>
      <c r="D31" s="6" t="s">
        <v>97</v>
      </c>
      <c r="E31" s="6" t="s">
        <v>98</v>
      </c>
      <c r="F31" s="22" t="s">
        <v>14</v>
      </c>
      <c r="G31" s="6">
        <v>454.85</v>
      </c>
      <c r="H31" s="6">
        <v>1104.88</v>
      </c>
    </row>
    <row r="32" s="2" customFormat="1" ht="14.25" customHeight="1" spans="1:8">
      <c r="A32" s="6">
        <v>28</v>
      </c>
      <c r="B32" s="6" t="s">
        <v>99</v>
      </c>
      <c r="C32" s="6" t="s">
        <v>100</v>
      </c>
      <c r="D32" s="6" t="s">
        <v>101</v>
      </c>
      <c r="E32" s="6" t="s">
        <v>102</v>
      </c>
      <c r="F32" s="22" t="s">
        <v>14</v>
      </c>
      <c r="G32" s="6">
        <v>454.85</v>
      </c>
      <c r="H32" s="6">
        <v>1104.88</v>
      </c>
    </row>
    <row r="33" s="2" customFormat="1" ht="14.25" customHeight="1" spans="1:8">
      <c r="A33" s="6">
        <v>29</v>
      </c>
      <c r="B33" s="6" t="s">
        <v>99</v>
      </c>
      <c r="C33" s="6" t="s">
        <v>103</v>
      </c>
      <c r="D33" s="6" t="s">
        <v>104</v>
      </c>
      <c r="E33" s="6" t="s">
        <v>105</v>
      </c>
      <c r="F33" s="22" t="s">
        <v>14</v>
      </c>
      <c r="G33" s="6">
        <v>454.85</v>
      </c>
      <c r="H33" s="6">
        <v>1104.88</v>
      </c>
    </row>
    <row r="34" s="2" customFormat="1" ht="14.25" customHeight="1" spans="1:8">
      <c r="A34" s="6">
        <v>30</v>
      </c>
      <c r="B34" s="6" t="s">
        <v>99</v>
      </c>
      <c r="C34" s="6" t="s">
        <v>100</v>
      </c>
      <c r="D34" s="6" t="s">
        <v>106</v>
      </c>
      <c r="E34" s="6" t="s">
        <v>107</v>
      </c>
      <c r="F34" s="22" t="s">
        <v>14</v>
      </c>
      <c r="G34" s="6">
        <v>454.85</v>
      </c>
      <c r="H34" s="6">
        <v>1104.88</v>
      </c>
    </row>
    <row r="35" s="2" customFormat="1" ht="14.25" customHeight="1" spans="1:8">
      <c r="A35" s="6">
        <v>31</v>
      </c>
      <c r="B35" s="6" t="s">
        <v>99</v>
      </c>
      <c r="C35" s="6" t="s">
        <v>108</v>
      </c>
      <c r="D35" s="6" t="s">
        <v>109</v>
      </c>
      <c r="E35" s="6" t="s">
        <v>110</v>
      </c>
      <c r="F35" s="22" t="s">
        <v>14</v>
      </c>
      <c r="G35" s="6">
        <v>454.85</v>
      </c>
      <c r="H35" s="6">
        <v>1104.88</v>
      </c>
    </row>
    <row r="36" s="2" customFormat="1" ht="14.25" customHeight="1" spans="1:8">
      <c r="A36" s="6">
        <v>32</v>
      </c>
      <c r="B36" s="6" t="s">
        <v>99</v>
      </c>
      <c r="C36" s="6" t="s">
        <v>100</v>
      </c>
      <c r="D36" s="6" t="s">
        <v>111</v>
      </c>
      <c r="E36" s="6" t="s">
        <v>112</v>
      </c>
      <c r="F36" s="22" t="s">
        <v>14</v>
      </c>
      <c r="G36" s="6">
        <v>454.85</v>
      </c>
      <c r="H36" s="6">
        <v>1104.88</v>
      </c>
    </row>
    <row r="37" s="2" customFormat="1" ht="14.25" customHeight="1" spans="1:8">
      <c r="A37" s="6">
        <v>33</v>
      </c>
      <c r="B37" s="6" t="s">
        <v>99</v>
      </c>
      <c r="C37" s="6" t="s">
        <v>113</v>
      </c>
      <c r="D37" s="6" t="s">
        <v>114</v>
      </c>
      <c r="E37" s="6" t="s">
        <v>115</v>
      </c>
      <c r="F37" s="22" t="s">
        <v>14</v>
      </c>
      <c r="G37" s="6">
        <v>454.85</v>
      </c>
      <c r="H37" s="6">
        <v>1104.88</v>
      </c>
    </row>
    <row r="38" s="2" customFormat="1" ht="14.25" customHeight="1" spans="1:8">
      <c r="A38" s="6">
        <v>34</v>
      </c>
      <c r="B38" s="6" t="s">
        <v>99</v>
      </c>
      <c r="C38" s="6" t="s">
        <v>103</v>
      </c>
      <c r="D38" s="6" t="s">
        <v>116</v>
      </c>
      <c r="E38" s="6" t="s">
        <v>117</v>
      </c>
      <c r="F38" s="22" t="s">
        <v>14</v>
      </c>
      <c r="G38" s="6">
        <v>454.85</v>
      </c>
      <c r="H38" s="6">
        <v>1104.88</v>
      </c>
    </row>
    <row r="39" s="2" customFormat="1" ht="14.25" customHeight="1" spans="1:8">
      <c r="A39" s="6">
        <v>35</v>
      </c>
      <c r="B39" s="6" t="s">
        <v>99</v>
      </c>
      <c r="C39" s="6" t="s">
        <v>108</v>
      </c>
      <c r="D39" s="6" t="s">
        <v>118</v>
      </c>
      <c r="E39" s="6" t="s">
        <v>95</v>
      </c>
      <c r="F39" s="22" t="s">
        <v>14</v>
      </c>
      <c r="G39" s="6">
        <v>454.85</v>
      </c>
      <c r="H39" s="6">
        <v>1104.88</v>
      </c>
    </row>
    <row r="40" s="2" customFormat="1" ht="14.25" customHeight="1" spans="1:8">
      <c r="A40" s="6">
        <v>36</v>
      </c>
      <c r="B40" s="6" t="s">
        <v>99</v>
      </c>
      <c r="C40" s="6" t="s">
        <v>119</v>
      </c>
      <c r="D40" s="6" t="s">
        <v>120</v>
      </c>
      <c r="E40" s="6" t="s">
        <v>121</v>
      </c>
      <c r="F40" s="22" t="s">
        <v>14</v>
      </c>
      <c r="G40" s="6">
        <v>454.85</v>
      </c>
      <c r="H40" s="6">
        <v>1104.88</v>
      </c>
    </row>
    <row r="41" s="2" customFormat="1" ht="14.25" customHeight="1" spans="1:8">
      <c r="A41" s="6">
        <v>37</v>
      </c>
      <c r="B41" s="6" t="s">
        <v>99</v>
      </c>
      <c r="C41" s="6" t="s">
        <v>122</v>
      </c>
      <c r="D41" s="6" t="s">
        <v>123</v>
      </c>
      <c r="E41" s="6" t="s">
        <v>32</v>
      </c>
      <c r="F41" s="22" t="s">
        <v>14</v>
      </c>
      <c r="G41" s="6">
        <v>454.85</v>
      </c>
      <c r="H41" s="6">
        <v>1104.88</v>
      </c>
    </row>
    <row r="42" s="2" customFormat="1" ht="14.25" customHeight="1" spans="1:8">
      <c r="A42" s="6">
        <v>38</v>
      </c>
      <c r="B42" s="6" t="s">
        <v>124</v>
      </c>
      <c r="C42" s="6" t="s">
        <v>125</v>
      </c>
      <c r="D42" s="6" t="s">
        <v>126</v>
      </c>
      <c r="E42" s="6" t="s">
        <v>127</v>
      </c>
      <c r="F42" s="22" t="s">
        <v>14</v>
      </c>
      <c r="G42" s="6">
        <v>454.85</v>
      </c>
      <c r="H42" s="6">
        <v>1104.88</v>
      </c>
    </row>
    <row r="43" s="2" customFormat="1" ht="14.25" customHeight="1" spans="1:8">
      <c r="A43" s="6">
        <v>39</v>
      </c>
      <c r="B43" s="6" t="s">
        <v>124</v>
      </c>
      <c r="C43" s="6" t="s">
        <v>125</v>
      </c>
      <c r="D43" s="6" t="s">
        <v>128</v>
      </c>
      <c r="E43" s="6" t="s">
        <v>129</v>
      </c>
      <c r="F43" s="22" t="s">
        <v>14</v>
      </c>
      <c r="G43" s="6">
        <v>454.85</v>
      </c>
      <c r="H43" s="6">
        <v>1104.88</v>
      </c>
    </row>
    <row r="44" s="2" customFormat="1" ht="14.25" customHeight="1" spans="1:8">
      <c r="A44" s="6">
        <v>40</v>
      </c>
      <c r="B44" s="6" t="s">
        <v>124</v>
      </c>
      <c r="C44" s="6" t="s">
        <v>125</v>
      </c>
      <c r="D44" s="6" t="s">
        <v>130</v>
      </c>
      <c r="E44" s="6" t="s">
        <v>131</v>
      </c>
      <c r="F44" s="22" t="s">
        <v>14</v>
      </c>
      <c r="G44" s="6">
        <v>454.85</v>
      </c>
      <c r="H44" s="6">
        <v>1104.88</v>
      </c>
    </row>
    <row r="45" s="2" customFormat="1" ht="14.25" customHeight="1" spans="1:8">
      <c r="A45" s="6">
        <v>41</v>
      </c>
      <c r="B45" s="6" t="s">
        <v>124</v>
      </c>
      <c r="C45" s="6" t="s">
        <v>132</v>
      </c>
      <c r="D45" s="6" t="s">
        <v>133</v>
      </c>
      <c r="E45" s="6" t="s">
        <v>134</v>
      </c>
      <c r="F45" s="22" t="s">
        <v>14</v>
      </c>
      <c r="G45" s="6">
        <v>454.85</v>
      </c>
      <c r="H45" s="6">
        <v>1104.88</v>
      </c>
    </row>
    <row r="46" s="2" customFormat="1" ht="14.25" customHeight="1" spans="1:8">
      <c r="A46" s="6">
        <v>42</v>
      </c>
      <c r="B46" s="6" t="s">
        <v>124</v>
      </c>
      <c r="C46" s="6" t="s">
        <v>132</v>
      </c>
      <c r="D46" s="6" t="s">
        <v>135</v>
      </c>
      <c r="E46" s="6" t="s">
        <v>136</v>
      </c>
      <c r="F46" s="22" t="s">
        <v>14</v>
      </c>
      <c r="G46" s="6">
        <v>454.85</v>
      </c>
      <c r="H46" s="6">
        <v>1104.88</v>
      </c>
    </row>
    <row r="47" s="2" customFormat="1" ht="14.25" customHeight="1" spans="1:8">
      <c r="A47" s="6">
        <v>43</v>
      </c>
      <c r="B47" s="6" t="s">
        <v>124</v>
      </c>
      <c r="C47" s="6" t="s">
        <v>137</v>
      </c>
      <c r="D47" s="6" t="s">
        <v>138</v>
      </c>
      <c r="E47" s="6" t="s">
        <v>139</v>
      </c>
      <c r="F47" s="22" t="s">
        <v>14</v>
      </c>
      <c r="G47" s="6">
        <v>454.85</v>
      </c>
      <c r="H47" s="6">
        <v>1104.88</v>
      </c>
    </row>
    <row r="48" s="2" customFormat="1" ht="14.25" customHeight="1" spans="1:8">
      <c r="A48" s="6">
        <v>44</v>
      </c>
      <c r="B48" s="6" t="s">
        <v>124</v>
      </c>
      <c r="C48" s="6" t="s">
        <v>140</v>
      </c>
      <c r="D48" s="6" t="s">
        <v>141</v>
      </c>
      <c r="E48" s="6" t="s">
        <v>142</v>
      </c>
      <c r="F48" s="22" t="s">
        <v>14</v>
      </c>
      <c r="G48" s="6">
        <v>454.85</v>
      </c>
      <c r="H48" s="6">
        <v>1104.88</v>
      </c>
    </row>
    <row r="49" s="2" customFormat="1" ht="14.25" customHeight="1" spans="1:8">
      <c r="A49" s="6">
        <v>45</v>
      </c>
      <c r="B49" s="6" t="s">
        <v>124</v>
      </c>
      <c r="C49" s="6" t="s">
        <v>143</v>
      </c>
      <c r="D49" s="6" t="s">
        <v>144</v>
      </c>
      <c r="E49" s="6" t="s">
        <v>145</v>
      </c>
      <c r="F49" s="22" t="s">
        <v>14</v>
      </c>
      <c r="G49" s="6">
        <v>454.85</v>
      </c>
      <c r="H49" s="6">
        <v>1104.88</v>
      </c>
    </row>
    <row r="50" s="2" customFormat="1" ht="14.25" customHeight="1" spans="1:8">
      <c r="A50" s="6">
        <v>46</v>
      </c>
      <c r="B50" s="6" t="s">
        <v>124</v>
      </c>
      <c r="C50" s="6" t="s">
        <v>143</v>
      </c>
      <c r="D50" s="6" t="s">
        <v>146</v>
      </c>
      <c r="E50" s="6" t="s">
        <v>147</v>
      </c>
      <c r="F50" s="22" t="s">
        <v>14</v>
      </c>
      <c r="G50" s="6">
        <v>454.85</v>
      </c>
      <c r="H50" s="6">
        <v>1104.88</v>
      </c>
    </row>
    <row r="51" s="2" customFormat="1" ht="14.25" customHeight="1" spans="1:8">
      <c r="A51" s="6">
        <v>47</v>
      </c>
      <c r="B51" s="6" t="s">
        <v>124</v>
      </c>
      <c r="C51" s="6" t="s">
        <v>143</v>
      </c>
      <c r="D51" s="6" t="s">
        <v>148</v>
      </c>
      <c r="E51" s="6" t="s">
        <v>149</v>
      </c>
      <c r="F51" s="22" t="s">
        <v>14</v>
      </c>
      <c r="G51" s="6">
        <v>454.85</v>
      </c>
      <c r="H51" s="6">
        <v>1104.88</v>
      </c>
    </row>
    <row r="52" s="3" customFormat="1" ht="14.25" customHeight="1" spans="1:8">
      <c r="A52" s="23" t="s">
        <v>150</v>
      </c>
      <c r="B52" s="23"/>
      <c r="C52" s="23"/>
      <c r="D52" s="23"/>
      <c r="E52" s="23"/>
      <c r="F52" s="23"/>
      <c r="G52" s="24">
        <f>SUM(G5:G51)</f>
        <v>21377.95</v>
      </c>
      <c r="H52" s="24">
        <f>SUM(H5:H51)</f>
        <v>51929.36</v>
      </c>
    </row>
  </sheetData>
  <mergeCells count="11">
    <mergeCell ref="A1:H1"/>
    <mergeCell ref="A2:H2"/>
    <mergeCell ref="A52:F5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52"/>
  <sheetViews>
    <sheetView tabSelected="1" topLeftCell="A27" workbookViewId="0">
      <selection activeCell="A2" sqref="A2:G2"/>
    </sheetView>
  </sheetViews>
  <sheetFormatPr defaultColWidth="9" defaultRowHeight="12.3"/>
  <cols>
    <col min="1" max="1" width="5.3716814159292" style="2" customWidth="1"/>
    <col min="2" max="2" width="8" style="2" customWidth="1"/>
    <col min="3" max="3" width="12.2477876106195" style="2" customWidth="1"/>
    <col min="4" max="4" width="7.87610619469027" style="2" customWidth="1"/>
    <col min="5" max="5" width="17.8761061946903" style="2" customWidth="1"/>
    <col min="6" max="6" width="11.5044247787611" style="2" customWidth="1"/>
    <col min="7" max="7" width="12.2477876106195" style="2" customWidth="1"/>
    <col min="8" max="16384" width="9" style="2"/>
  </cols>
  <sheetData>
    <row r="1" s="1" customFormat="1" ht="36" customHeight="1" spans="1:7">
      <c r="A1" s="4" t="s">
        <v>151</v>
      </c>
      <c r="B1" s="4"/>
      <c r="C1" s="4"/>
      <c r="D1" s="4"/>
      <c r="E1" s="4"/>
      <c r="F1" s="4"/>
      <c r="G1" s="4"/>
    </row>
    <row r="2" s="1" customFormat="1" ht="22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30" customHeight="1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8" t="s">
        <v>7</v>
      </c>
      <c r="G3" s="9" t="s">
        <v>8</v>
      </c>
    </row>
    <row r="4" s="3" customFormat="1" ht="14.25" customHeight="1" spans="1:7">
      <c r="A4" s="6">
        <v>1</v>
      </c>
      <c r="B4" s="6" t="str">
        <f>VLOOKUP(A:A,'[1]3月在岗人员岗位补贴原表'!A:C,3,FALSE)</f>
        <v>源泉</v>
      </c>
      <c r="C4" s="6" t="str">
        <f>VLOOKUP(A:A,'[1]3月在岗人员岗位补贴原表'!A:D,4,FALSE)</f>
        <v>源北村</v>
      </c>
      <c r="D4" s="6" t="str">
        <f>VLOOKUP(A:A,'[1]3月在岗人员岗位补贴原表'!A:E,5,FALSE)</f>
        <v>李海燕</v>
      </c>
      <c r="E4" s="6" t="str">
        <f>VLOOKUP(A:A,'[1]3月在岗人员岗位补贴原表'!A:H,8,FALSE)</f>
        <v>37030419******5529</v>
      </c>
      <c r="F4" s="10" t="str">
        <f>VLOOKUP(A:A,'[1]3月在岗人员岗位补贴原表'!A:I,9,FALSE)</f>
        <v>新城镇岗位</v>
      </c>
      <c r="G4" s="6">
        <f>VLOOKUP(A:A,'[1]3月在岗人员岗位补贴原表'!A:T,20,FALSE)</f>
        <v>1555.15</v>
      </c>
    </row>
    <row r="5" s="3" customFormat="1" ht="14.25" customHeight="1" spans="1:7">
      <c r="A5" s="6">
        <v>2</v>
      </c>
      <c r="B5" s="6" t="str">
        <f>VLOOKUP(A:A,'[1]3月在岗人员岗位补贴原表'!A:C,3,FALSE)</f>
        <v>池上</v>
      </c>
      <c r="C5" s="6" t="str">
        <f>VLOOKUP(A:A,'[1]3月在岗人员岗位补贴原表'!A:D,4,FALSE)</f>
        <v>西池村</v>
      </c>
      <c r="D5" s="6" t="str">
        <f>VLOOKUP(A:A,'[1]3月在岗人员岗位补贴原表'!A:E,5,FALSE)</f>
        <v>栾以春</v>
      </c>
      <c r="E5" s="6" t="str">
        <f>VLOOKUP(A:A,'[1]3月在岗人员岗位补贴原表'!A:H,8,FALSE)</f>
        <v>37030419******5828</v>
      </c>
      <c r="F5" s="10" t="str">
        <f>VLOOKUP(A:A,'[1]3月在岗人员岗位补贴原表'!A:I,9,FALSE)</f>
        <v>新城镇岗位</v>
      </c>
      <c r="G5" s="6">
        <f>VLOOKUP(A:A,'[1]3月在岗人员岗位补贴原表'!A:T,20,FALSE)</f>
        <v>1555.15</v>
      </c>
    </row>
    <row r="6" s="3" customFormat="1" ht="14.25" customHeight="1" spans="1:7">
      <c r="A6" s="6">
        <v>3</v>
      </c>
      <c r="B6" s="6" t="str">
        <f>VLOOKUP(A:A,'[1]3月在岗人员岗位补贴原表'!A:C,3,FALSE)</f>
        <v>八陡</v>
      </c>
      <c r="C6" s="6" t="str">
        <f>VLOOKUP(A:A,'[1]3月在岗人员岗位补贴原表'!A:D,4,FALSE)</f>
        <v>和平村</v>
      </c>
      <c r="D6" s="6" t="str">
        <f>VLOOKUP(A:A,'[1]3月在岗人员岗位补贴原表'!A:E,5,FALSE)</f>
        <v>张燕</v>
      </c>
      <c r="E6" s="6" t="str">
        <f>VLOOKUP(A:A,'[1]3月在岗人员岗位补贴原表'!A:H,8,FALSE)</f>
        <v>37030419******1963</v>
      </c>
      <c r="F6" s="10" t="str">
        <f>VLOOKUP(A:A,'[1]3月在岗人员岗位补贴原表'!A:I,9,FALSE)</f>
        <v>新城镇岗位</v>
      </c>
      <c r="G6" s="6">
        <f>VLOOKUP(A:A,'[1]3月在岗人员岗位补贴原表'!A:T,20,FALSE)</f>
        <v>1555.15</v>
      </c>
    </row>
    <row r="7" s="3" customFormat="1" ht="14.25" customHeight="1" spans="1:7">
      <c r="A7" s="6">
        <v>4</v>
      </c>
      <c r="B7" s="6" t="str">
        <f>VLOOKUP(A:A,'[1]3月在岗人员岗位补贴原表'!A:C,3,FALSE)</f>
        <v>八陡</v>
      </c>
      <c r="C7" s="6" t="str">
        <f>VLOOKUP(A:A,'[1]3月在岗人员岗位补贴原表'!A:D,4,FALSE)</f>
        <v>山机社区</v>
      </c>
      <c r="D7" s="6" t="str">
        <f>VLOOKUP(A:A,'[1]3月在岗人员岗位补贴原表'!A:E,5,FALSE)</f>
        <v>徐峰</v>
      </c>
      <c r="E7" s="6" t="str">
        <f>VLOOKUP(A:A,'[1]3月在岗人员岗位补贴原表'!A:H,8,FALSE)</f>
        <v>37030419******1923</v>
      </c>
      <c r="F7" s="10" t="str">
        <f>VLOOKUP(A:A,'[1]3月在岗人员岗位补贴原表'!A:I,9,FALSE)</f>
        <v>新城镇岗位</v>
      </c>
      <c r="G7" s="6">
        <f>VLOOKUP(A:A,'[1]3月在岗人员岗位补贴原表'!A:T,20,FALSE)</f>
        <v>1555.15</v>
      </c>
    </row>
    <row r="8" s="3" customFormat="1" ht="14.25" customHeight="1" spans="1:7">
      <c r="A8" s="6">
        <v>5</v>
      </c>
      <c r="B8" s="6" t="str">
        <f>VLOOKUP(A:A,'[1]3月在岗人员岗位补贴原表'!A:C,3,FALSE)</f>
        <v>白塔</v>
      </c>
      <c r="C8" s="6" t="str">
        <f>VLOOKUP(A:A,'[1]3月在岗人员岗位补贴原表'!A:D,4,FALSE)</f>
        <v>簸箕掌</v>
      </c>
      <c r="D8" s="6" t="str">
        <f>VLOOKUP(A:A,'[1]3月在岗人员岗位补贴原表'!A:E,5,FALSE)</f>
        <v>苏苓</v>
      </c>
      <c r="E8" s="6" t="str">
        <f>VLOOKUP(A:A,'[1]3月在岗人员岗位补贴原表'!A:H,8,FALSE)</f>
        <v>37012419******3046</v>
      </c>
      <c r="F8" s="10" t="str">
        <f>VLOOKUP(A:A,'[1]3月在岗人员岗位补贴原表'!A:I,9,FALSE)</f>
        <v>新城镇岗位</v>
      </c>
      <c r="G8" s="6">
        <f>VLOOKUP(A:A,'[1]3月在岗人员岗位补贴原表'!A:T,20,FALSE)</f>
        <v>1555.15</v>
      </c>
    </row>
    <row r="9" s="3" customFormat="1" ht="14.25" customHeight="1" spans="1:7">
      <c r="A9" s="6">
        <v>6</v>
      </c>
      <c r="B9" s="6" t="str">
        <f>VLOOKUP(A:A,'[1]3月在岗人员岗位补贴原表'!A:C,3,FALSE)</f>
        <v>白塔</v>
      </c>
      <c r="C9" s="6" t="str">
        <f>VLOOKUP(A:A,'[1]3月在岗人员岗位补贴原表'!A:D,4,FALSE)</f>
        <v>因阜</v>
      </c>
      <c r="D9" s="6" t="str">
        <f>VLOOKUP(A:A,'[1]3月在岗人员岗位补贴原表'!A:E,5,FALSE)</f>
        <v>王娜</v>
      </c>
      <c r="E9" s="6" t="str">
        <f>VLOOKUP(A:A,'[1]3月在岗人员岗位补贴原表'!A:H,8,FALSE)</f>
        <v>37030419******6223</v>
      </c>
      <c r="F9" s="10" t="str">
        <f>VLOOKUP(A:A,'[1]3月在岗人员岗位补贴原表'!A:I,9,FALSE)</f>
        <v>新城镇岗位</v>
      </c>
      <c r="G9" s="6">
        <f>VLOOKUP(A:A,'[1]3月在岗人员岗位补贴原表'!A:T,20,FALSE)</f>
        <v>1555.15</v>
      </c>
    </row>
    <row r="10" s="3" customFormat="1" ht="14.25" customHeight="1" spans="1:7">
      <c r="A10" s="6">
        <v>7</v>
      </c>
      <c r="B10" s="6" t="str">
        <f>VLOOKUP(A:A,'[1]3月在岗人员岗位补贴原表'!A:C,3,FALSE)</f>
        <v>城东</v>
      </c>
      <c r="C10" s="6" t="str">
        <f>VLOOKUP(A:A,'[1]3月在岗人员岗位补贴原表'!A:D,4,FALSE)</f>
        <v>东关社区</v>
      </c>
      <c r="D10" s="6" t="str">
        <f>VLOOKUP(A:A,'[1]3月在岗人员岗位补贴原表'!A:E,5,FALSE)</f>
        <v>郭慧</v>
      </c>
      <c r="E10" s="6" t="str">
        <f>VLOOKUP(A:A,'[1]3月在岗人员岗位补贴原表'!A:H,8,FALSE)</f>
        <v>37030219******4520</v>
      </c>
      <c r="F10" s="10" t="str">
        <f>VLOOKUP(A:A,'[1]3月在岗人员岗位补贴原表'!A:I,9,FALSE)</f>
        <v>新城镇岗位</v>
      </c>
      <c r="G10" s="6">
        <f>VLOOKUP(A:A,'[1]3月在岗人员岗位补贴原表'!A:T,20,FALSE)</f>
        <v>1555.15</v>
      </c>
    </row>
    <row r="11" s="3" customFormat="1" ht="14.25" customHeight="1" spans="1:9">
      <c r="A11" s="6">
        <v>8</v>
      </c>
      <c r="B11" s="6" t="str">
        <f>VLOOKUP(A:A,'[1]3月在岗人员岗位补贴原表'!A:C,3,FALSE)</f>
        <v>城西</v>
      </c>
      <c r="C11" s="6" t="str">
        <f>VLOOKUP(A:A,'[1]3月在岗人员岗位补贴原表'!A:D,4,FALSE)</f>
        <v>凤凰园</v>
      </c>
      <c r="D11" s="6" t="str">
        <f>VLOOKUP(A:A,'[1]3月在岗人员岗位补贴原表'!A:E,5,FALSE)</f>
        <v>王醒汝</v>
      </c>
      <c r="E11" s="6" t="str">
        <f>VLOOKUP(A:A,'[1]3月在岗人员岗位补贴原表'!A:H,8,FALSE)</f>
        <v>37030419******3728</v>
      </c>
      <c r="F11" s="10" t="str">
        <f>VLOOKUP(A:A,'[1]3月在岗人员岗位补贴原表'!A:I,9,FALSE)</f>
        <v>新城镇岗位</v>
      </c>
      <c r="G11" s="6">
        <f>VLOOKUP(A:A,'[1]3月在岗人员岗位补贴原表'!A:T,20,FALSE)</f>
        <v>1555.15</v>
      </c>
      <c r="I11" s="3" t="s">
        <v>152</v>
      </c>
    </row>
    <row r="12" s="3" customFormat="1" ht="14.25" customHeight="1" spans="1:7">
      <c r="A12" s="6">
        <v>9</v>
      </c>
      <c r="B12" s="6" t="str">
        <f>VLOOKUP(A:A,'[1]3月在岗人员岗位补贴原表'!A:C,3,FALSE)</f>
        <v>城西</v>
      </c>
      <c r="C12" s="6" t="str">
        <f>VLOOKUP(A:A,'[1]3月在岗人员岗位补贴原表'!A:D,4,FALSE)</f>
        <v>四十亩地</v>
      </c>
      <c r="D12" s="6" t="str">
        <f>VLOOKUP(A:A,'[1]3月在岗人员岗位补贴原表'!A:E,5,FALSE)</f>
        <v>孙茜</v>
      </c>
      <c r="E12" s="6" t="str">
        <f>VLOOKUP(A:A,'[1]3月在岗人员岗位补贴原表'!A:H,8,FALSE)</f>
        <v>37030319******4222</v>
      </c>
      <c r="F12" s="10" t="str">
        <f>VLOOKUP(A:A,'[1]3月在岗人员岗位补贴原表'!A:I,9,FALSE)</f>
        <v>新城镇岗位</v>
      </c>
      <c r="G12" s="6">
        <f>VLOOKUP(A:A,'[1]3月在岗人员岗位补贴原表'!A:T,20,FALSE)</f>
        <v>1555.15</v>
      </c>
    </row>
    <row r="13" s="3" customFormat="1" ht="14.25" customHeight="1" spans="1:7">
      <c r="A13" s="6">
        <v>10</v>
      </c>
      <c r="B13" s="6" t="str">
        <f>VLOOKUP(A:A,'[1]3月在岗人员岗位补贴原表'!A:C,3,FALSE)</f>
        <v>山头</v>
      </c>
      <c r="C13" s="6" t="str">
        <f>VLOOKUP(A:A,'[1]3月在岗人员岗位补贴原表'!A:D,4,FALSE)</f>
        <v>古窑社区</v>
      </c>
      <c r="D13" s="6" t="str">
        <f>VLOOKUP(A:A,'[1]3月在岗人员岗位补贴原表'!A:E,5,FALSE)</f>
        <v>赵增国</v>
      </c>
      <c r="E13" s="6" t="str">
        <f>VLOOKUP(A:A,'[1]3月在岗人员岗位补贴原表'!A:H,8,FALSE)</f>
        <v>37030419******1632</v>
      </c>
      <c r="F13" s="10" t="str">
        <f>VLOOKUP(A:A,'[1]3月在岗人员岗位补贴原表'!A:I,9,FALSE)</f>
        <v>新城镇岗位</v>
      </c>
      <c r="G13" s="6">
        <f>VLOOKUP(A:A,'[1]3月在岗人员岗位补贴原表'!A:T,20,FALSE)</f>
        <v>1555.15</v>
      </c>
    </row>
    <row r="14" s="3" customFormat="1" ht="14.25" customHeight="1" spans="1:7">
      <c r="A14" s="6">
        <v>11</v>
      </c>
      <c r="B14" s="6" t="str">
        <f>VLOOKUP(A:A,'[1]3月在岗人员岗位补贴原表'!A:C,3,FALSE)</f>
        <v>山头</v>
      </c>
      <c r="C14" s="6" t="str">
        <f>VLOOKUP(A:A,'[1]3月在岗人员岗位补贴原表'!A:D,4,FALSE)</f>
        <v>新博社区</v>
      </c>
      <c r="D14" s="6" t="str">
        <f>VLOOKUP(A:A,'[1]3月在岗人员岗位补贴原表'!A:E,5,FALSE)</f>
        <v>田芳</v>
      </c>
      <c r="E14" s="6" t="str">
        <f>VLOOKUP(A:A,'[1]3月在岗人员岗位补贴原表'!A:H,8,FALSE)</f>
        <v>37030419******552X</v>
      </c>
      <c r="F14" s="10" t="str">
        <f>VLOOKUP(A:A,'[1]3月在岗人员岗位补贴原表'!A:I,9,FALSE)</f>
        <v>新城镇岗位</v>
      </c>
      <c r="G14" s="6">
        <f>VLOOKUP(A:A,'[1]3月在岗人员岗位补贴原表'!A:T,20,FALSE)</f>
        <v>1555.15</v>
      </c>
    </row>
    <row r="15" s="3" customFormat="1" ht="14.25" customHeight="1" spans="1:7">
      <c r="A15" s="6">
        <v>12</v>
      </c>
      <c r="B15" s="6" t="str">
        <f>VLOOKUP(A:A,'[1]3月在岗人员岗位补贴原表'!A:C,3,FALSE)</f>
        <v>石马</v>
      </c>
      <c r="C15" s="6" t="str">
        <f>VLOOKUP(A:A,'[1]3月在岗人员岗位补贴原表'!A:D,4,FALSE)</f>
        <v>东石村</v>
      </c>
      <c r="D15" s="6" t="str">
        <f>VLOOKUP(A:A,'[1]3月在岗人员岗位补贴原表'!A:E,5,FALSE)</f>
        <v>李新敬</v>
      </c>
      <c r="E15" s="6" t="str">
        <f>VLOOKUP(A:A,'[1]3月在岗人员岗位补贴原表'!A:H,8,FALSE)</f>
        <v>37030419******4425</v>
      </c>
      <c r="F15" s="10" t="str">
        <f>VLOOKUP(A:A,'[1]3月在岗人员岗位补贴原表'!A:I,9,FALSE)</f>
        <v>新城镇岗位</v>
      </c>
      <c r="G15" s="6">
        <f>VLOOKUP(A:A,'[1]3月在岗人员岗位补贴原表'!A:T,20,FALSE)</f>
        <v>1555.15</v>
      </c>
    </row>
    <row r="16" s="3" customFormat="1" ht="14.25" customHeight="1" spans="1:7">
      <c r="A16" s="6">
        <v>13</v>
      </c>
      <c r="B16" s="6" t="str">
        <f>VLOOKUP(A:A,'[1]3月在岗人员岗位补贴原表'!A:C,3,FALSE)</f>
        <v>域城</v>
      </c>
      <c r="C16" s="6" t="str">
        <f>VLOOKUP(A:A,'[1]3月在岗人员岗位补贴原表'!A:D,4,FALSE)</f>
        <v>柳域社区</v>
      </c>
      <c r="D16" s="6" t="str">
        <f>VLOOKUP(A:A,'[1]3月在岗人员岗位补贴原表'!A:E,5,FALSE)</f>
        <v>高玲</v>
      </c>
      <c r="E16" s="6" t="str">
        <f>VLOOKUP(A:A,'[1]3月在岗人员岗位补贴原表'!A:H,8,FALSE)</f>
        <v>37030419******6822</v>
      </c>
      <c r="F16" s="10" t="str">
        <f>VLOOKUP(A:A,'[1]3月在岗人员岗位补贴原表'!A:I,9,FALSE)</f>
        <v>新城镇岗位</v>
      </c>
      <c r="G16" s="6">
        <f>VLOOKUP(A:A,'[1]3月在岗人员岗位补贴原表'!A:T,20,FALSE)</f>
        <v>1555.15</v>
      </c>
    </row>
    <row r="17" s="3" customFormat="1" ht="14.25" customHeight="1" spans="1:7">
      <c r="A17" s="6">
        <v>14</v>
      </c>
      <c r="B17" s="6" t="str">
        <f>VLOOKUP(A:A,'[1]3月在岗人员岗位补贴原表'!A:C,3,FALSE)</f>
        <v>城东</v>
      </c>
      <c r="C17" s="6" t="str">
        <f>VLOOKUP(A:A,'[1]3月在岗人员岗位补贴原表'!A:D,4,FALSE)</f>
        <v>青龙山</v>
      </c>
      <c r="D17" s="6" t="str">
        <f>VLOOKUP(A:A,'[1]3月在岗人员岗位补贴原表'!A:E,5,FALSE)</f>
        <v>孙婷婷</v>
      </c>
      <c r="E17" s="6" t="str">
        <f>VLOOKUP(A:A,'[1]3月在岗人员岗位补贴原表'!A:H,8,FALSE)</f>
        <v>37030419******0625</v>
      </c>
      <c r="F17" s="10" t="str">
        <f>VLOOKUP(A:A,'[1]3月在岗人员岗位补贴原表'!A:I,9,FALSE)</f>
        <v>新城镇岗位</v>
      </c>
      <c r="G17" s="6">
        <f>VLOOKUP(A:A,'[1]3月在岗人员岗位补贴原表'!A:T,20,FALSE)</f>
        <v>1555.15</v>
      </c>
    </row>
    <row r="18" s="3" customFormat="1" ht="14.25" customHeight="1" spans="1:7">
      <c r="A18" s="6">
        <v>15</v>
      </c>
      <c r="B18" s="6" t="str">
        <f>VLOOKUP(A:A,'[1]3月在岗人员岗位补贴原表'!A:C,3,FALSE)</f>
        <v>城西</v>
      </c>
      <c r="C18" s="6" t="str">
        <f>VLOOKUP(A:A,'[1]3月在岗人员岗位补贴原表'!A:D,4,FALSE)</f>
        <v>柳杭</v>
      </c>
      <c r="D18" s="6" t="str">
        <f>VLOOKUP(A:A,'[1]3月在岗人员岗位补贴原表'!A:E,5,FALSE)</f>
        <v>刘劲松</v>
      </c>
      <c r="E18" s="6" t="str">
        <f>VLOOKUP(A:A,'[1]3月在岗人员岗位补贴原表'!A:H,8,FALSE)</f>
        <v>37030419******0613</v>
      </c>
      <c r="F18" s="10" t="str">
        <f>VLOOKUP(A:A,'[1]3月在岗人员岗位补贴原表'!A:I,9,FALSE)</f>
        <v>新城镇岗位</v>
      </c>
      <c r="G18" s="6">
        <f>VLOOKUP(A:A,'[1]3月在岗人员岗位补贴原表'!A:T,20,FALSE)</f>
        <v>1555.15</v>
      </c>
    </row>
    <row r="19" s="3" customFormat="1" ht="14.25" customHeight="1" spans="1:7">
      <c r="A19" s="6">
        <v>16</v>
      </c>
      <c r="B19" s="6" t="str">
        <f>VLOOKUP(A:A,'[1]3月在岗人员岗位补贴原表'!A:C,3,FALSE)</f>
        <v>博山</v>
      </c>
      <c r="C19" s="6" t="str">
        <f>VLOOKUP(A:A,'[1]3月在岗人员岗位补贴原表'!A:D,4,FALSE)</f>
        <v>南博山西村</v>
      </c>
      <c r="D19" s="6" t="str">
        <f>VLOOKUP(A:A,'[1]3月在岗人员岗位补贴原表'!A:E,5,FALSE)</f>
        <v>胡苹</v>
      </c>
      <c r="E19" s="6" t="str">
        <f>VLOOKUP(A:A,'[1]3月在岗人员岗位补贴原表'!A:H,8,FALSE)</f>
        <v>37030419******5526</v>
      </c>
      <c r="F19" s="10" t="str">
        <f>VLOOKUP(A:A,'[1]3月在岗人员岗位补贴原表'!A:I,9,FALSE)</f>
        <v>新城镇岗位</v>
      </c>
      <c r="G19" s="6">
        <f>VLOOKUP(A:A,'[1]3月在岗人员岗位补贴原表'!A:T,20,FALSE)</f>
        <v>1325.15</v>
      </c>
    </row>
    <row r="20" s="3" customFormat="1" ht="14.25" customHeight="1" spans="1:7">
      <c r="A20" s="6">
        <v>17</v>
      </c>
      <c r="B20" s="6" t="str">
        <f>VLOOKUP(A:A,'[1]3月在岗人员岗位补贴原表'!A:C,3,FALSE)</f>
        <v>博山</v>
      </c>
      <c r="C20" s="6" t="str">
        <f>VLOOKUP(A:A,'[1]3月在岗人员岗位补贴原表'!A:D,4,FALSE)</f>
        <v>南博山西村</v>
      </c>
      <c r="D20" s="6" t="str">
        <f>VLOOKUP(A:A,'[1]3月在岗人员岗位补贴原表'!A:E,5,FALSE)</f>
        <v>周友友</v>
      </c>
      <c r="E20" s="6" t="str">
        <f>VLOOKUP(A:A,'[1]3月在岗人员岗位补贴原表'!A:H,8,FALSE)</f>
        <v>42232219******2923</v>
      </c>
      <c r="F20" s="10" t="str">
        <f>VLOOKUP(A:A,'[1]3月在岗人员岗位补贴原表'!A:I,9,FALSE)</f>
        <v>新城镇岗位</v>
      </c>
      <c r="G20" s="6">
        <f>VLOOKUP(A:A,'[1]3月在岗人员岗位补贴原表'!A:T,20,FALSE)</f>
        <v>1555.15</v>
      </c>
    </row>
    <row r="21" s="3" customFormat="1" ht="14.25" customHeight="1" spans="1:7">
      <c r="A21" s="6">
        <v>18</v>
      </c>
      <c r="B21" s="6" t="str">
        <f>VLOOKUP(A:A,'[1]3月在岗人员岗位补贴原表'!A:C,3,FALSE)</f>
        <v>池上</v>
      </c>
      <c r="C21" s="6" t="str">
        <f>VLOOKUP(A:A,'[1]3月在岗人员岗位补贴原表'!A:D,4,FALSE)</f>
        <v>小里村</v>
      </c>
      <c r="D21" s="6" t="str">
        <f>VLOOKUP(A:A,'[1]3月在岗人员岗位补贴原表'!A:E,5,FALSE)</f>
        <v>孟芹</v>
      </c>
      <c r="E21" s="6" t="str">
        <f>VLOOKUP(A:A,'[1]3月在岗人员岗位补贴原表'!A:H,8,FALSE)</f>
        <v>37030419******5822</v>
      </c>
      <c r="F21" s="10" t="str">
        <f>VLOOKUP(A:A,'[1]3月在岗人员岗位补贴原表'!A:I,9,FALSE)</f>
        <v>新城镇岗位</v>
      </c>
      <c r="G21" s="6">
        <f>VLOOKUP(A:A,'[1]3月在岗人员岗位补贴原表'!A:T,20,FALSE)</f>
        <v>1555.15</v>
      </c>
    </row>
    <row r="22" s="3" customFormat="1" ht="14.25" customHeight="1" spans="1:7">
      <c r="A22" s="6">
        <v>19</v>
      </c>
      <c r="B22" s="6" t="str">
        <f>VLOOKUP(A:A,'[1]3月在岗人员岗位补贴原表'!A:C,3,FALSE)</f>
        <v>城西街道</v>
      </c>
      <c r="C22" s="6" t="str">
        <f>VLOOKUP(A:A,'[1]3月在岗人员岗位补贴原表'!A:D,4,FALSE)</f>
        <v>白虎山</v>
      </c>
      <c r="D22" s="6" t="str">
        <f>VLOOKUP(A:A,'[1]3月在岗人员岗位补贴原表'!A:E,5,FALSE)</f>
        <v>李莉</v>
      </c>
      <c r="E22" s="6" t="str">
        <f>VLOOKUP(A:A,'[1]3月在岗人员岗位补贴原表'!A:H,8,FALSE)</f>
        <v>37030419******004X</v>
      </c>
      <c r="F22" s="10" t="str">
        <f>VLOOKUP(A:A,'[1]3月在岗人员岗位补贴原表'!A:I,9,FALSE)</f>
        <v>新城镇岗位</v>
      </c>
      <c r="G22" s="6">
        <f>VLOOKUP(A:A,'[1]3月在岗人员岗位补贴原表'!A:T,20,FALSE)</f>
        <v>1555.15</v>
      </c>
    </row>
    <row r="23" s="3" customFormat="1" ht="14.25" customHeight="1" spans="1:7">
      <c r="A23" s="6">
        <v>20</v>
      </c>
      <c r="B23" s="6" t="str">
        <f>VLOOKUP(A:A,'[1]3月在岗人员岗位补贴原表'!A:C,3,FALSE)</f>
        <v>城西街道</v>
      </c>
      <c r="C23" s="6" t="str">
        <f>VLOOKUP(A:A,'[1]3月在岗人员岗位补贴原表'!A:D,4,FALSE)</f>
        <v>北山</v>
      </c>
      <c r="D23" s="6" t="str">
        <f>VLOOKUP(A:A,'[1]3月在岗人员岗位补贴原表'!A:E,5,FALSE)</f>
        <v>王俊</v>
      </c>
      <c r="E23" s="6" t="str">
        <f>VLOOKUP(A:A,'[1]3月在岗人员岗位补贴原表'!A:H,8,FALSE)</f>
        <v>37030419******1615</v>
      </c>
      <c r="F23" s="10" t="str">
        <f>VLOOKUP(A:A,'[1]3月在岗人员岗位补贴原表'!A:I,9,FALSE)</f>
        <v>新城镇岗位</v>
      </c>
      <c r="G23" s="6">
        <f>VLOOKUP(A:A,'[1]3月在岗人员岗位补贴原表'!A:T,20,FALSE)</f>
        <v>1555.15</v>
      </c>
    </row>
    <row r="24" s="3" customFormat="1" ht="14.25" customHeight="1" spans="1:7">
      <c r="A24" s="6">
        <v>21</v>
      </c>
      <c r="B24" s="6" t="str">
        <f>VLOOKUP(A:A,'[1]3月在岗人员岗位补贴原表'!A:C,3,FALSE)</f>
        <v>城西街道</v>
      </c>
      <c r="C24" s="6" t="str">
        <f>VLOOKUP(A:A,'[1]3月在岗人员岗位补贴原表'!A:D,4,FALSE)</f>
        <v>大成</v>
      </c>
      <c r="D24" s="6" t="str">
        <f>VLOOKUP(A:A,'[1]3月在岗人员岗位补贴原表'!A:E,5,FALSE)</f>
        <v>刘宁</v>
      </c>
      <c r="E24" s="6" t="str">
        <f>VLOOKUP(A:A,'[1]3月在岗人员岗位补贴原表'!A:H,8,FALSE)</f>
        <v>37030419******1012</v>
      </c>
      <c r="F24" s="10" t="str">
        <f>VLOOKUP(A:A,'[1]3月在岗人员岗位补贴原表'!A:I,9,FALSE)</f>
        <v>新城镇岗位</v>
      </c>
      <c r="G24" s="6">
        <f>VLOOKUP(A:A,'[1]3月在岗人员岗位补贴原表'!A:T,20,FALSE)</f>
        <v>1555.15</v>
      </c>
    </row>
    <row r="25" s="3" customFormat="1" ht="14.25" customHeight="1" spans="1:7">
      <c r="A25" s="6">
        <v>22</v>
      </c>
      <c r="B25" s="6" t="str">
        <f>VLOOKUP(A:A,'[1]3月在岗人员岗位补贴原表'!A:C,3,FALSE)</f>
        <v>城西街道</v>
      </c>
      <c r="C25" s="6" t="str">
        <f>VLOOKUP(A:A,'[1]3月在岗人员岗位补贴原表'!A:D,4,FALSE)</f>
        <v>大成</v>
      </c>
      <c r="D25" s="6" t="str">
        <f>VLOOKUP(A:A,'[1]3月在岗人员岗位补贴原表'!A:E,5,FALSE)</f>
        <v>王强</v>
      </c>
      <c r="E25" s="6" t="str">
        <f>VLOOKUP(A:A,'[1]3月在岗人员岗位补贴原表'!A:H,8,FALSE)</f>
        <v>37030419******0611</v>
      </c>
      <c r="F25" s="10" t="str">
        <f>VLOOKUP(A:A,'[1]3月在岗人员岗位补贴原表'!A:I,9,FALSE)</f>
        <v>新城镇岗位</v>
      </c>
      <c r="G25" s="6">
        <f>VLOOKUP(A:A,'[1]3月在岗人员岗位补贴原表'!A:T,20,FALSE)</f>
        <v>1555.15</v>
      </c>
    </row>
    <row r="26" s="3" customFormat="1" ht="14.25" customHeight="1" spans="1:7">
      <c r="A26" s="6">
        <v>23</v>
      </c>
      <c r="B26" s="6" t="str">
        <f>VLOOKUP(A:A,'[1]3月在岗人员岗位补贴原表'!A:C,3,FALSE)</f>
        <v>城西街道</v>
      </c>
      <c r="C26" s="6" t="str">
        <f>VLOOKUP(A:A,'[1]3月在岗人员岗位补贴原表'!A:D,4,FALSE)</f>
        <v>大辛</v>
      </c>
      <c r="D26" s="6" t="str">
        <f>VLOOKUP(A:A,'[1]3月在岗人员岗位补贴原表'!A:E,5,FALSE)</f>
        <v>王开地</v>
      </c>
      <c r="E26" s="6" t="str">
        <f>VLOOKUP(A:A,'[1]3月在岗人员岗位补贴原表'!A:H,8,FALSE)</f>
        <v>37030419******0638</v>
      </c>
      <c r="F26" s="10" t="str">
        <f>VLOOKUP(A:A,'[1]3月在岗人员岗位补贴原表'!A:I,9,FALSE)</f>
        <v>新城镇岗位</v>
      </c>
      <c r="G26" s="6">
        <f>VLOOKUP(A:A,'[1]3月在岗人员岗位补贴原表'!A:T,20,FALSE)</f>
        <v>1555.15</v>
      </c>
    </row>
    <row r="27" s="3" customFormat="1" ht="14.25" customHeight="1" spans="1:7">
      <c r="A27" s="6">
        <v>24</v>
      </c>
      <c r="B27" s="6" t="str">
        <f>VLOOKUP(A:A,'[1]3月在岗人员岗位补贴原表'!A:C,3,FALSE)</f>
        <v>城西街道</v>
      </c>
      <c r="C27" s="6" t="str">
        <f>VLOOKUP(A:A,'[1]3月在岗人员岗位补贴原表'!A:D,4,FALSE)</f>
        <v>凤凰园</v>
      </c>
      <c r="D27" s="6" t="str">
        <f>VLOOKUP(A:A,'[1]3月在岗人员岗位补贴原表'!A:E,5,FALSE)</f>
        <v>张惠成</v>
      </c>
      <c r="E27" s="6" t="str">
        <f>VLOOKUP(A:A,'[1]3月在岗人员岗位补贴原表'!A:H,8,FALSE)</f>
        <v>37030419******3536</v>
      </c>
      <c r="F27" s="10" t="str">
        <f>VLOOKUP(A:A,'[1]3月在岗人员岗位补贴原表'!A:I,9,FALSE)</f>
        <v>新城镇岗位</v>
      </c>
      <c r="G27" s="6">
        <f>VLOOKUP(A:A,'[1]3月在岗人员岗位补贴原表'!A:T,20,FALSE)</f>
        <v>1555.15</v>
      </c>
    </row>
    <row r="28" s="3" customFormat="1" ht="14.25" customHeight="1" spans="1:7">
      <c r="A28" s="6">
        <v>25</v>
      </c>
      <c r="B28" s="6" t="str">
        <f>VLOOKUP(A:A,'[1]3月在岗人员岗位补贴原表'!A:C,3,FALSE)</f>
        <v>城西街道</v>
      </c>
      <c r="C28" s="6" t="str">
        <f>VLOOKUP(A:A,'[1]3月在岗人员岗位补贴原表'!A:D,4,FALSE)</f>
        <v>柳杭</v>
      </c>
      <c r="D28" s="6" t="str">
        <f>VLOOKUP(A:A,'[1]3月在岗人员岗位补贴原表'!A:E,5,FALSE)</f>
        <v>张敦亮</v>
      </c>
      <c r="E28" s="6" t="str">
        <f>VLOOKUP(A:A,'[1]3月在岗人员岗位补贴原表'!A:H,8,FALSE)</f>
        <v>37030419******0637</v>
      </c>
      <c r="F28" s="10" t="str">
        <f>VLOOKUP(A:A,'[1]3月在岗人员岗位补贴原表'!A:I,9,FALSE)</f>
        <v>新城镇岗位</v>
      </c>
      <c r="G28" s="6">
        <f>VLOOKUP(A:A,'[1]3月在岗人员岗位补贴原表'!A:T,20,FALSE)</f>
        <v>1555.15</v>
      </c>
    </row>
    <row r="29" s="3" customFormat="1" ht="14.25" customHeight="1" spans="1:7">
      <c r="A29" s="6">
        <v>26</v>
      </c>
      <c r="B29" s="6" t="str">
        <f>VLOOKUP(A:A,'[1]3月在岗人员岗位补贴原表'!A:C,3,FALSE)</f>
        <v>城西街道</v>
      </c>
      <c r="C29" s="6" t="str">
        <f>VLOOKUP(A:A,'[1]3月在岗人员岗位补贴原表'!A:D,4,FALSE)</f>
        <v>龙泽园</v>
      </c>
      <c r="D29" s="6" t="str">
        <f>VLOOKUP(A:A,'[1]3月在岗人员岗位补贴原表'!A:E,5,FALSE)</f>
        <v>孙文朋</v>
      </c>
      <c r="E29" s="6" t="str">
        <f>VLOOKUP(A:A,'[1]3月在岗人员岗位补贴原表'!A:H,8,FALSE)</f>
        <v>37030419******6241</v>
      </c>
      <c r="F29" s="10" t="str">
        <f>VLOOKUP(A:A,'[1]3月在岗人员岗位补贴原表'!A:I,9,FALSE)</f>
        <v>新城镇岗位</v>
      </c>
      <c r="G29" s="6">
        <f>VLOOKUP(A:A,'[1]3月在岗人员岗位补贴原表'!A:T,20,FALSE)</f>
        <v>1555.15</v>
      </c>
    </row>
    <row r="30" s="3" customFormat="1" ht="14.25" customHeight="1" spans="1:7">
      <c r="A30" s="6">
        <v>27</v>
      </c>
      <c r="B30" s="6" t="str">
        <f>VLOOKUP(A:A,'[1]3月在岗人员岗位补贴原表'!A:C,3,FALSE)</f>
        <v>城西街道</v>
      </c>
      <c r="C30" s="6" t="str">
        <f>VLOOKUP(A:A,'[1]3月在岗人员岗位补贴原表'!A:D,4,FALSE)</f>
        <v>新坦</v>
      </c>
      <c r="D30" s="6" t="str">
        <f>VLOOKUP(A:A,'[1]3月在岗人员岗位补贴原表'!A:E,5,FALSE)</f>
        <v>赵欣</v>
      </c>
      <c r="E30" s="6" t="str">
        <f>VLOOKUP(A:A,'[1]3月在岗人员岗位补贴原表'!A:H,8,FALSE)</f>
        <v>37030419******2712</v>
      </c>
      <c r="F30" s="10" t="str">
        <f>VLOOKUP(A:A,'[1]3月在岗人员岗位补贴原表'!A:I,9,FALSE)</f>
        <v>新城镇岗位</v>
      </c>
      <c r="G30" s="6">
        <f>VLOOKUP(A:A,'[1]3月在岗人员岗位补贴原表'!A:T,20,FALSE)</f>
        <v>1555.15</v>
      </c>
    </row>
    <row r="31" s="3" customFormat="1" ht="14.25" customHeight="1" spans="1:7">
      <c r="A31" s="6">
        <v>28</v>
      </c>
      <c r="B31" s="6" t="str">
        <f>VLOOKUP(A:A,'[1]3月在岗人员岗位补贴原表'!A:C,3,FALSE)</f>
        <v>白塔镇</v>
      </c>
      <c r="C31" s="6" t="str">
        <f>VLOOKUP(A:A,'[1]3月在岗人员岗位补贴原表'!A:D,4,FALSE)</f>
        <v>大海眼村</v>
      </c>
      <c r="D31" s="6" t="str">
        <f>VLOOKUP(A:A,'[1]3月在岗人员岗位补贴原表'!A:E,5,FALSE)</f>
        <v>张秀美</v>
      </c>
      <c r="E31" s="6" t="str">
        <f>VLOOKUP(A:A,'[1]3月在岗人员岗位补贴原表'!A:H,8,FALSE)</f>
        <v>37030219******1726</v>
      </c>
      <c r="F31" s="10" t="str">
        <f>VLOOKUP(A:A,'[1]3月在岗人员岗位补贴原表'!A:I,9,FALSE)</f>
        <v>新城镇岗位</v>
      </c>
      <c r="G31" s="6">
        <f>VLOOKUP(A:A,'[1]3月在岗人员岗位补贴原表'!A:T,20,FALSE)</f>
        <v>1555.15</v>
      </c>
    </row>
    <row r="32" s="3" customFormat="1" ht="14.25" customHeight="1" spans="1:7">
      <c r="A32" s="6">
        <v>29</v>
      </c>
      <c r="B32" s="6" t="str">
        <f>VLOOKUP(A:A,'[1]3月在岗人员岗位补贴原表'!A:C,3,FALSE)</f>
        <v>白塔镇</v>
      </c>
      <c r="C32" s="6" t="str">
        <f>VLOOKUP(A:A,'[1]3月在岗人员岗位补贴原表'!A:D,4,FALSE)</f>
        <v>小梁庄村</v>
      </c>
      <c r="D32" s="6" t="str">
        <f>VLOOKUP(A:A,'[1]3月在岗人员岗位补贴原表'!A:E,5,FALSE)</f>
        <v>丁洪喜</v>
      </c>
      <c r="E32" s="6" t="str">
        <f>VLOOKUP(A:A,'[1]3月在岗人员岗位补贴原表'!A:H,8,FALSE)</f>
        <v>37030419******6219</v>
      </c>
      <c r="F32" s="10" t="str">
        <f>VLOOKUP(A:A,'[1]3月在岗人员岗位补贴原表'!A:I,9,FALSE)</f>
        <v>新城镇岗位</v>
      </c>
      <c r="G32" s="6">
        <f>VLOOKUP(A:A,'[1]3月在岗人员岗位补贴原表'!A:T,20,FALSE)</f>
        <v>1555.15</v>
      </c>
    </row>
    <row r="33" s="3" customFormat="1" ht="14.25" customHeight="1" spans="1:7">
      <c r="A33" s="6">
        <v>30</v>
      </c>
      <c r="B33" s="6" t="str">
        <f>VLOOKUP(A:A,'[1]3月在岗人员岗位补贴原表'!A:C,3,FALSE)</f>
        <v>白塔镇</v>
      </c>
      <c r="C33" s="6" t="str">
        <f>VLOOKUP(A:A,'[1]3月在岗人员岗位补贴原表'!A:D,4,FALSE)</f>
        <v>大海眼村</v>
      </c>
      <c r="D33" s="6" t="str">
        <f>VLOOKUP(A:A,'[1]3月在岗人员岗位补贴原表'!A:E,5,FALSE)</f>
        <v>李雪芹</v>
      </c>
      <c r="E33" s="6" t="str">
        <f>VLOOKUP(A:A,'[1]3月在岗人员岗位补贴原表'!A:H,8,FALSE)</f>
        <v>37030419******6245</v>
      </c>
      <c r="F33" s="10" t="str">
        <f>VLOOKUP(A:A,'[1]3月在岗人员岗位补贴原表'!A:I,9,FALSE)</f>
        <v>新城镇岗位</v>
      </c>
      <c r="G33" s="6">
        <f>VLOOKUP(A:A,'[1]3月在岗人员岗位补贴原表'!A:T,20,FALSE)</f>
        <v>1555.15</v>
      </c>
    </row>
    <row r="34" s="3" customFormat="1" ht="14.25" customHeight="1" spans="1:7">
      <c r="A34" s="6">
        <v>31</v>
      </c>
      <c r="B34" s="6" t="str">
        <f>VLOOKUP(A:A,'[1]3月在岗人员岗位补贴原表'!A:C,3,FALSE)</f>
        <v>白塔镇</v>
      </c>
      <c r="C34" s="6" t="str">
        <f>VLOOKUP(A:A,'[1]3月在岗人员岗位补贴原表'!A:D,4,FALSE)</f>
        <v>因阜村</v>
      </c>
      <c r="D34" s="6" t="str">
        <f>VLOOKUP(A:A,'[1]3月在岗人员岗位补贴原表'!A:E,5,FALSE)</f>
        <v>姬德丽</v>
      </c>
      <c r="E34" s="6" t="str">
        <f>VLOOKUP(A:A,'[1]3月在岗人员岗位补贴原表'!A:H,8,FALSE)</f>
        <v>37030219******1720</v>
      </c>
      <c r="F34" s="10" t="str">
        <f>VLOOKUP(A:A,'[1]3月在岗人员岗位补贴原表'!A:I,9,FALSE)</f>
        <v>新城镇岗位</v>
      </c>
      <c r="G34" s="6">
        <f>VLOOKUP(A:A,'[1]3月在岗人员岗位补贴原表'!A:T,20,FALSE)</f>
        <v>1555.15</v>
      </c>
    </row>
    <row r="35" s="3" customFormat="1" ht="14.25" customHeight="1" spans="1:7">
      <c r="A35" s="6">
        <v>32</v>
      </c>
      <c r="B35" s="6" t="str">
        <f>VLOOKUP(A:A,'[1]3月在岗人员岗位补贴原表'!A:C,3,FALSE)</f>
        <v>白塔镇</v>
      </c>
      <c r="C35" s="6" t="str">
        <f>VLOOKUP(A:A,'[1]3月在岗人员岗位补贴原表'!A:D,4,FALSE)</f>
        <v>大海眼村</v>
      </c>
      <c r="D35" s="6" t="str">
        <f>VLOOKUP(A:A,'[1]3月在岗人员岗位补贴原表'!A:E,5,FALSE)</f>
        <v>孙红</v>
      </c>
      <c r="E35" s="6" t="str">
        <f>VLOOKUP(A:A,'[1]3月在岗人员岗位补贴原表'!A:H,8,FALSE)</f>
        <v>37030419******6221</v>
      </c>
      <c r="F35" s="10" t="str">
        <f>VLOOKUP(A:A,'[1]3月在岗人员岗位补贴原表'!A:I,9,FALSE)</f>
        <v>新城镇岗位</v>
      </c>
      <c r="G35" s="6">
        <f>VLOOKUP(A:A,'[1]3月在岗人员岗位补贴原表'!A:T,20,FALSE)</f>
        <v>1555.15</v>
      </c>
    </row>
    <row r="36" s="3" customFormat="1" ht="14.25" customHeight="1" spans="1:7">
      <c r="A36" s="6">
        <v>33</v>
      </c>
      <c r="B36" s="6" t="str">
        <f>VLOOKUP(A:A,'[1]3月在岗人员岗位补贴原表'!A:C,3,FALSE)</f>
        <v>白塔镇</v>
      </c>
      <c r="C36" s="6" t="str">
        <f>VLOOKUP(A:A,'[1]3月在岗人员岗位补贴原表'!A:D,4,FALSE)</f>
        <v>小店村</v>
      </c>
      <c r="D36" s="6" t="str">
        <f>VLOOKUP(A:A,'[1]3月在岗人员岗位补贴原表'!A:E,5,FALSE)</f>
        <v>丁华</v>
      </c>
      <c r="E36" s="6" t="str">
        <f>VLOOKUP(A:A,'[1]3月在岗人员岗位补贴原表'!A:H,8,FALSE)</f>
        <v>37030419******6225</v>
      </c>
      <c r="F36" s="10" t="str">
        <f>VLOOKUP(A:A,'[1]3月在岗人员岗位补贴原表'!A:I,9,FALSE)</f>
        <v>新城镇岗位</v>
      </c>
      <c r="G36" s="6">
        <f>VLOOKUP(A:A,'[1]3月在岗人员岗位补贴原表'!A:T,20,FALSE)</f>
        <v>1555.15</v>
      </c>
    </row>
    <row r="37" s="3" customFormat="1" ht="14.25" customHeight="1" spans="1:7">
      <c r="A37" s="6">
        <v>34</v>
      </c>
      <c r="B37" s="6" t="str">
        <f>VLOOKUP(A:A,'[1]3月在岗人员岗位补贴原表'!A:C,3,FALSE)</f>
        <v>白塔镇</v>
      </c>
      <c r="C37" s="6" t="str">
        <f>VLOOKUP(A:A,'[1]3月在岗人员岗位补贴原表'!A:D,4,FALSE)</f>
        <v>小梁庄村</v>
      </c>
      <c r="D37" s="6" t="str">
        <f>VLOOKUP(A:A,'[1]3月在岗人员岗位补贴原表'!A:E,5,FALSE)</f>
        <v>梁文伟</v>
      </c>
      <c r="E37" s="6" t="str">
        <f>VLOOKUP(A:A,'[1]3月在岗人员岗位补贴原表'!A:H,8,FALSE)</f>
        <v>37030419******6216</v>
      </c>
      <c r="F37" s="10" t="str">
        <f>VLOOKUP(A:A,'[1]3月在岗人员岗位补贴原表'!A:I,9,FALSE)</f>
        <v>新城镇岗位</v>
      </c>
      <c r="G37" s="6">
        <f>VLOOKUP(A:A,'[1]3月在岗人员岗位补贴原表'!A:T,20,FALSE)</f>
        <v>1555.15</v>
      </c>
    </row>
    <row r="38" s="3" customFormat="1" ht="14.25" customHeight="1" spans="1:7">
      <c r="A38" s="6">
        <v>35</v>
      </c>
      <c r="B38" s="6" t="str">
        <f>VLOOKUP(A:A,'[1]3月在岗人员岗位补贴原表'!A:C,3,FALSE)</f>
        <v>白塔镇</v>
      </c>
      <c r="C38" s="6" t="str">
        <f>VLOOKUP(A:A,'[1]3月在岗人员岗位补贴原表'!A:D,4,FALSE)</f>
        <v>因阜村</v>
      </c>
      <c r="D38" s="6" t="str">
        <f>VLOOKUP(A:A,'[1]3月在岗人员岗位补贴原表'!A:E,5,FALSE)</f>
        <v>胡伟</v>
      </c>
      <c r="E38" s="6" t="str">
        <f>VLOOKUP(A:A,'[1]3月在岗人员岗位补贴原表'!A:H,8,FALSE)</f>
        <v>37030419******6241</v>
      </c>
      <c r="F38" s="10" t="str">
        <f>VLOOKUP(A:A,'[1]3月在岗人员岗位补贴原表'!A:I,9,FALSE)</f>
        <v>新城镇岗位</v>
      </c>
      <c r="G38" s="6">
        <f>VLOOKUP(A:A,'[1]3月在岗人员岗位补贴原表'!A:T,20,FALSE)</f>
        <v>1555.15</v>
      </c>
    </row>
    <row r="39" s="3" customFormat="1" ht="14.25" customHeight="1" spans="1:7">
      <c r="A39" s="6">
        <v>36</v>
      </c>
      <c r="B39" s="6" t="str">
        <f>VLOOKUP(A:A,'[1]3月在岗人员岗位补贴原表'!A:C,3,FALSE)</f>
        <v>白塔镇</v>
      </c>
      <c r="C39" s="6" t="str">
        <f>VLOOKUP(A:A,'[1]3月在岗人员岗位补贴原表'!A:D,4,FALSE)</f>
        <v>掩的村</v>
      </c>
      <c r="D39" s="6" t="str">
        <f>VLOOKUP(A:A,'[1]3月在岗人员岗位补贴原表'!A:E,5,FALSE)</f>
        <v>王庆辉</v>
      </c>
      <c r="E39" s="6" t="str">
        <f>VLOOKUP(A:A,'[1]3月在岗人员岗位补贴原表'!A:H,8,FALSE)</f>
        <v>37030419******3136</v>
      </c>
      <c r="F39" s="10" t="str">
        <f>VLOOKUP(A:A,'[1]3月在岗人员岗位补贴原表'!A:I,9,FALSE)</f>
        <v>新城镇岗位</v>
      </c>
      <c r="G39" s="6">
        <f>VLOOKUP(A:A,'[1]3月在岗人员岗位补贴原表'!A:T,20,FALSE)</f>
        <v>1555.15</v>
      </c>
    </row>
    <row r="40" s="3" customFormat="1" ht="14.25" customHeight="1" spans="1:7">
      <c r="A40" s="6">
        <v>37</v>
      </c>
      <c r="B40" s="6" t="str">
        <f>VLOOKUP(A:A,'[1]3月在岗人员岗位补贴原表'!A:C,3,FALSE)</f>
        <v>白塔镇</v>
      </c>
      <c r="C40" s="6" t="str">
        <f>VLOOKUP(A:A,'[1]3月在岗人员岗位补贴原表'!A:D,4,FALSE)</f>
        <v>北万山村</v>
      </c>
      <c r="D40" s="6" t="str">
        <f>VLOOKUP(A:A,'[1]3月在岗人员岗位补贴原表'!A:E,5,FALSE)</f>
        <v>闫俊静</v>
      </c>
      <c r="E40" s="6" t="str">
        <f>VLOOKUP(A:A,'[1]3月在岗人员岗位补贴原表'!A:H,8,FALSE)</f>
        <v>37030419******6223</v>
      </c>
      <c r="F40" s="10" t="str">
        <f>VLOOKUP(A:A,'[1]3月在岗人员岗位补贴原表'!A:I,9,FALSE)</f>
        <v>新城镇岗位</v>
      </c>
      <c r="G40" s="6">
        <f>VLOOKUP(A:A,'[1]3月在岗人员岗位补贴原表'!A:T,20,FALSE)</f>
        <v>1555.15</v>
      </c>
    </row>
    <row r="41" s="3" customFormat="1" ht="14.25" customHeight="1" spans="1:7">
      <c r="A41" s="6">
        <v>38</v>
      </c>
      <c r="B41" s="6" t="str">
        <f>VLOOKUP(A:A,'[1]3月在岗人员岗位补贴原表'!A:C,3,FALSE)</f>
        <v>城东街道</v>
      </c>
      <c r="C41" s="6" t="str">
        <f>VLOOKUP(A:A,'[1]3月在岗人员岗位补贴原表'!A:D,4,FALSE)</f>
        <v>后峪</v>
      </c>
      <c r="D41" s="6" t="str">
        <f>VLOOKUP(A:A,'[1]3月在岗人员岗位补贴原表'!A:E,5,FALSE)</f>
        <v>徐志诚</v>
      </c>
      <c r="E41" s="6" t="str">
        <f>VLOOKUP(A:A,'[1]3月在岗人员岗位补贴原表'!A:H,8,FALSE)</f>
        <v>37030420******2715</v>
      </c>
      <c r="F41" s="10" t="str">
        <f>VLOOKUP(A:A,'[1]3月在岗人员岗位补贴原表'!A:I,9,FALSE)</f>
        <v>新城镇岗位</v>
      </c>
      <c r="G41" s="6">
        <f>VLOOKUP(A:A,'[1]3月在岗人员岗位补贴原表'!A:T,20,FALSE)</f>
        <v>1555.15</v>
      </c>
    </row>
    <row r="42" s="3" customFormat="1" ht="14.25" customHeight="1" spans="1:7">
      <c r="A42" s="6">
        <v>39</v>
      </c>
      <c r="B42" s="6" t="str">
        <f>VLOOKUP(A:A,'[1]3月在岗人员岗位补贴原表'!A:C,3,FALSE)</f>
        <v>城东街道</v>
      </c>
      <c r="C42" s="6" t="str">
        <f>VLOOKUP(A:A,'[1]3月在岗人员岗位补贴原表'!A:D,4,FALSE)</f>
        <v>后峪</v>
      </c>
      <c r="D42" s="6" t="str">
        <f>VLOOKUP(A:A,'[1]3月在岗人员岗位补贴原表'!A:E,5,FALSE)</f>
        <v>曲庆峰</v>
      </c>
      <c r="E42" s="6" t="str">
        <f>VLOOKUP(A:A,'[1]3月在岗人员岗位补贴原表'!A:H,8,FALSE)</f>
        <v>37030419******273X</v>
      </c>
      <c r="F42" s="10" t="str">
        <f>VLOOKUP(A:A,'[1]3月在岗人员岗位补贴原表'!A:I,9,FALSE)</f>
        <v>新城镇岗位</v>
      </c>
      <c r="G42" s="6">
        <f>VLOOKUP(A:A,'[1]3月在岗人员岗位补贴原表'!A:T,20,FALSE)</f>
        <v>1555.15</v>
      </c>
    </row>
    <row r="43" s="3" customFormat="1" ht="14.25" customHeight="1" spans="1:7">
      <c r="A43" s="6">
        <v>40</v>
      </c>
      <c r="B43" s="6" t="str">
        <f>VLOOKUP(A:A,'[1]3月在岗人员岗位补贴原表'!A:C,3,FALSE)</f>
        <v>城东街道</v>
      </c>
      <c r="C43" s="6" t="str">
        <f>VLOOKUP(A:A,'[1]3月在岗人员岗位补贴原表'!A:D,4,FALSE)</f>
        <v>后峪</v>
      </c>
      <c r="D43" s="6" t="str">
        <f>VLOOKUP(A:A,'[1]3月在岗人员岗位补贴原表'!A:E,5,FALSE)</f>
        <v>宗秀玮</v>
      </c>
      <c r="E43" s="6" t="str">
        <f>VLOOKUP(A:A,'[1]3月在岗人员岗位补贴原表'!A:H,8,FALSE)</f>
        <v>37030419******2719</v>
      </c>
      <c r="F43" s="10" t="str">
        <f>VLOOKUP(A:A,'[1]3月在岗人员岗位补贴原表'!A:I,9,FALSE)</f>
        <v>新城镇岗位</v>
      </c>
      <c r="G43" s="6">
        <f>VLOOKUP(A:A,'[1]3月在岗人员岗位补贴原表'!A:T,20,FALSE)</f>
        <v>1555.15</v>
      </c>
    </row>
    <row r="44" s="3" customFormat="1" ht="14.25" customHeight="1" spans="1:7">
      <c r="A44" s="6">
        <v>41</v>
      </c>
      <c r="B44" s="6" t="str">
        <f>VLOOKUP(A:A,'[1]3月在岗人员岗位补贴原表'!A:C,3,FALSE)</f>
        <v>城东街道</v>
      </c>
      <c r="C44" s="6" t="str">
        <f>VLOOKUP(A:A,'[1]3月在岗人员岗位补贴原表'!A:D,4,FALSE)</f>
        <v>大街</v>
      </c>
      <c r="D44" s="6" t="str">
        <f>VLOOKUP(A:A,'[1]3月在岗人员岗位补贴原表'!A:E,5,FALSE)</f>
        <v>宋琴琴</v>
      </c>
      <c r="E44" s="6" t="str">
        <f>VLOOKUP(A:A,'[1]3月在岗人员岗位补贴原表'!A:H,8,FALSE)</f>
        <v>37030419******4428</v>
      </c>
      <c r="F44" s="10" t="str">
        <f>VLOOKUP(A:A,'[1]3月在岗人员岗位补贴原表'!A:I,9,FALSE)</f>
        <v>新城镇岗位</v>
      </c>
      <c r="G44" s="6">
        <f>VLOOKUP(A:A,'[1]3月在岗人员岗位补贴原表'!A:T,20,FALSE)</f>
        <v>1555.15</v>
      </c>
    </row>
    <row r="45" s="3" customFormat="1" ht="14.25" customHeight="1" spans="1:7">
      <c r="A45" s="6">
        <v>42</v>
      </c>
      <c r="B45" s="6" t="str">
        <f>VLOOKUP(A:A,'[1]3月在岗人员岗位补贴原表'!A:C,3,FALSE)</f>
        <v>城东街道</v>
      </c>
      <c r="C45" s="6" t="str">
        <f>VLOOKUP(A:A,'[1]3月在岗人员岗位补贴原表'!A:D,4,FALSE)</f>
        <v>大街</v>
      </c>
      <c r="D45" s="6" t="str">
        <f>VLOOKUP(A:A,'[1]3月在岗人员岗位补贴原表'!A:E,5,FALSE)</f>
        <v>李友</v>
      </c>
      <c r="E45" s="6" t="str">
        <f>VLOOKUP(A:A,'[1]3月在岗人员岗位补贴原表'!A:H,8,FALSE)</f>
        <v>37030419******0015</v>
      </c>
      <c r="F45" s="10" t="str">
        <f>VLOOKUP(A:A,'[1]3月在岗人员岗位补贴原表'!A:I,9,FALSE)</f>
        <v>新城镇岗位</v>
      </c>
      <c r="G45" s="6">
        <f>VLOOKUP(A:A,'[1]3月在岗人员岗位补贴原表'!A:T,20,FALSE)</f>
        <v>1555.15</v>
      </c>
    </row>
    <row r="46" s="3" customFormat="1" ht="14.25" customHeight="1" spans="1:7">
      <c r="A46" s="6">
        <v>43</v>
      </c>
      <c r="B46" s="6" t="str">
        <f>VLOOKUP(A:A,'[1]3月在岗人员岗位补贴原表'!A:C,3,FALSE)</f>
        <v>城东街道</v>
      </c>
      <c r="C46" s="6" t="str">
        <f>VLOOKUP(A:A,'[1]3月在岗人员岗位补贴原表'!A:D,4,FALSE)</f>
        <v>夏家庄</v>
      </c>
      <c r="D46" s="6" t="str">
        <f>VLOOKUP(A:A,'[1]3月在岗人员岗位补贴原表'!A:E,5,FALSE)</f>
        <v>蒲先顺</v>
      </c>
      <c r="E46" s="6" t="str">
        <f>VLOOKUP(A:A,'[1]3月在岗人员岗位补贴原表'!A:H,8,FALSE)</f>
        <v>37030419******1612</v>
      </c>
      <c r="F46" s="10" t="str">
        <f>VLOOKUP(A:A,'[1]3月在岗人员岗位补贴原表'!A:I,9,FALSE)</f>
        <v>新城镇岗位</v>
      </c>
      <c r="G46" s="6">
        <f>VLOOKUP(A:A,'[1]3月在岗人员岗位补贴原表'!A:T,20,FALSE)</f>
        <v>1555.15</v>
      </c>
    </row>
    <row r="47" s="3" customFormat="1" ht="14.25" customHeight="1" spans="1:7">
      <c r="A47" s="6">
        <v>44</v>
      </c>
      <c r="B47" s="6" t="str">
        <f>VLOOKUP(A:A,'[1]3月在岗人员岗位补贴原表'!A:C,3,FALSE)</f>
        <v>城东街道</v>
      </c>
      <c r="C47" s="6" t="str">
        <f>VLOOKUP(A:A,'[1]3月在岗人员岗位补贴原表'!A:D,4,FALSE)</f>
        <v>城中</v>
      </c>
      <c r="D47" s="6" t="str">
        <f>VLOOKUP(A:A,'[1]3月在岗人员岗位补贴原表'!A:E,5,FALSE)</f>
        <v>李信波</v>
      </c>
      <c r="E47" s="6" t="str">
        <f>VLOOKUP(A:A,'[1]3月在岗人员岗位补贴原表'!A:H,8,FALSE)</f>
        <v>37030419******2518</v>
      </c>
      <c r="F47" s="10" t="str">
        <f>VLOOKUP(A:A,'[1]3月在岗人员岗位补贴原表'!A:I,9,FALSE)</f>
        <v>新城镇岗位</v>
      </c>
      <c r="G47" s="6">
        <f>VLOOKUP(A:A,'[1]3月在岗人员岗位补贴原表'!A:T,20,FALSE)</f>
        <v>1279.15</v>
      </c>
    </row>
    <row r="48" s="3" customFormat="1" ht="14.25" customHeight="1" spans="1:7">
      <c r="A48" s="6">
        <v>45</v>
      </c>
      <c r="B48" s="6" t="str">
        <f>VLOOKUP(A:A,'[1]3月在岗人员岗位补贴原表'!A:C,3,FALSE)</f>
        <v>城东街道</v>
      </c>
      <c r="C48" s="6" t="str">
        <f>VLOOKUP(A:A,'[1]3月在岗人员岗位补贴原表'!A:D,4,FALSE)</f>
        <v>东关</v>
      </c>
      <c r="D48" s="6" t="str">
        <f>VLOOKUP(A:A,'[1]3月在岗人员岗位补贴原表'!A:E,5,FALSE)</f>
        <v>王长顺</v>
      </c>
      <c r="E48" s="6" t="str">
        <f>VLOOKUP(A:A,'[1]3月在岗人员岗位补贴原表'!A:H,8,FALSE)</f>
        <v>37030419******0615</v>
      </c>
      <c r="F48" s="10" t="str">
        <f>VLOOKUP(A:A,'[1]3月在岗人员岗位补贴原表'!A:I,9,FALSE)</f>
        <v>新城镇岗位</v>
      </c>
      <c r="G48" s="6">
        <f>VLOOKUP(A:A,'[1]3月在岗人员岗位补贴原表'!A:T,20,FALSE)</f>
        <v>1555.15</v>
      </c>
    </row>
    <row r="49" s="3" customFormat="1" ht="14.25" customHeight="1" spans="1:7">
      <c r="A49" s="6">
        <v>46</v>
      </c>
      <c r="B49" s="6" t="str">
        <f>VLOOKUP(A:A,'[1]3月在岗人员岗位补贴原表'!A:C,3,FALSE)</f>
        <v>城东街道</v>
      </c>
      <c r="C49" s="6" t="str">
        <f>VLOOKUP(A:A,'[1]3月在岗人员岗位补贴原表'!A:D,4,FALSE)</f>
        <v>东关</v>
      </c>
      <c r="D49" s="6" t="str">
        <f>VLOOKUP(A:A,'[1]3月在岗人员岗位补贴原表'!A:E,5,FALSE)</f>
        <v>郇丽</v>
      </c>
      <c r="E49" s="6" t="str">
        <f>VLOOKUP(A:A,'[1]3月在岗人员岗位补贴原表'!A:H,8,FALSE)</f>
        <v>37030419******1322</v>
      </c>
      <c r="F49" s="10" t="str">
        <f>VLOOKUP(A:A,'[1]3月在岗人员岗位补贴原表'!A:I,9,FALSE)</f>
        <v>新城镇岗位</v>
      </c>
      <c r="G49" s="6">
        <f>VLOOKUP(A:A,'[1]3月在岗人员岗位补贴原表'!A:T,20,FALSE)</f>
        <v>1555.15</v>
      </c>
    </row>
    <row r="50" s="3" customFormat="1" ht="14.25" customHeight="1" spans="1:7">
      <c r="A50" s="6">
        <v>47</v>
      </c>
      <c r="B50" s="6" t="str">
        <f>VLOOKUP(A:A,'[1]3月在岗人员岗位补贴原表'!A:C,3,FALSE)</f>
        <v>城东街道</v>
      </c>
      <c r="C50" s="6" t="str">
        <f>VLOOKUP(A:A,'[1]3月在岗人员岗位补贴原表'!A:D,4,FALSE)</f>
        <v>东关</v>
      </c>
      <c r="D50" s="6" t="str">
        <f>VLOOKUP(A:A,'[1]3月在岗人员岗位补贴原表'!A:E,5,FALSE)</f>
        <v>王华章</v>
      </c>
      <c r="E50" s="6" t="str">
        <f>VLOOKUP(A:A,'[1]3月在岗人员岗位补贴原表'!A:H,8,FALSE)</f>
        <v>37030419******1653</v>
      </c>
      <c r="F50" s="10" t="str">
        <f>VLOOKUP(A:A,'[1]3月在岗人员岗位补贴原表'!A:I,9,FALSE)</f>
        <v>新城镇岗位</v>
      </c>
      <c r="G50" s="6">
        <f>VLOOKUP(A:A,'[1]3月在岗人员岗位补贴原表'!A:T,20,FALSE)</f>
        <v>1555.15</v>
      </c>
    </row>
    <row r="51" s="3" customFormat="1" ht="14.25" hidden="1" customHeight="1" spans="1:7">
      <c r="A51" s="11"/>
      <c r="B51" s="12"/>
      <c r="C51" s="12"/>
      <c r="D51" s="12"/>
      <c r="E51" s="12"/>
      <c r="F51" s="13"/>
      <c r="G51" s="6"/>
    </row>
    <row r="52" s="3" customFormat="1" ht="14.25" customHeight="1" spans="1:7">
      <c r="A52" s="11" t="s">
        <v>150</v>
      </c>
      <c r="B52" s="12"/>
      <c r="C52" s="12"/>
      <c r="D52" s="12"/>
      <c r="E52" s="12"/>
      <c r="F52" s="7"/>
      <c r="G52" s="14">
        <f>SUM(G4:G50)</f>
        <v>72586.05</v>
      </c>
    </row>
  </sheetData>
  <mergeCells count="3">
    <mergeCell ref="A1:G1"/>
    <mergeCell ref="A2:G2"/>
    <mergeCell ref="A52:F5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5月新城镇岗位社保补贴公示表</vt:lpstr>
      <vt:lpstr>4月新城镇岗位岗位补贴公示表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优汇工匠人力资源</cp:lastModifiedBy>
  <dcterms:created xsi:type="dcterms:W3CDTF">2023-01-08T12:12:00Z</dcterms:created>
  <dcterms:modified xsi:type="dcterms:W3CDTF">2025-05-08T07:14:12Z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6C69B175145D4037B6563B2580B65B27</vt:lpwstr>
  </property>
  <property fmtid="{D5CDD505-2E9C-101B-9397-08002B2CF9AE}" pid="3" name="KSOProductBuildVer">
    <vt:lpwstr>2052-12.1.0.20784</vt:lpwstr>
  </property>
</Properties>
</file>